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Office_Korea\# 수출관련\2.통관\2024_통관\이승훈 통관\0926_con_12-RORO-이승훈-ALBANIA-CIG\"/>
    </mc:Choice>
  </mc:AlternateContent>
  <xr:revisionPtr revIDLastSave="0" documentId="13_ncr:1_{86FBD57F-9B85-4824-9009-A3D82668BFA9}" xr6:coauthVersionLast="47" xr6:coauthVersionMax="47" xr10:uidLastSave="{00000000-0000-0000-0000-000000000000}"/>
  <bookViews>
    <workbookView xWindow="-120" yWindow="-120" windowWidth="29040" windowHeight="15840" tabRatio="754" activeTab="7" xr2:uid="{00000000-000D-0000-FFFF-FFFF00000000}"/>
  </bookViews>
  <sheets>
    <sheet name="구매리스트" sheetId="2" r:id="rId1"/>
    <sheet name="한글등록증" sheetId="1" r:id="rId2"/>
    <sheet name="영문등록증" sheetId="3" r:id="rId3"/>
    <sheet name="말소증" sheetId="6" r:id="rId4"/>
    <sheet name="영문말소증" sheetId="7" r:id="rId5"/>
    <sheet name="차량인보이스" sheetId="4" r:id="rId6"/>
    <sheet name="차량팩킹" sheetId="8" r:id="rId7"/>
    <sheet name="Travel Services Invoice" sheetId="9" r:id="rId8"/>
  </sheets>
  <externalReferences>
    <externalReference r:id="rId9"/>
    <externalReference r:id="rId10"/>
    <externalReference r:id="rId11"/>
  </externalReferences>
  <definedNames>
    <definedName name="ID" localSheetId="3">[1]입출고!#REF!</definedName>
    <definedName name="ID" localSheetId="2">[1]입출고!#REF!</definedName>
    <definedName name="ID" localSheetId="4">[1]입출고!#REF!</definedName>
    <definedName name="ID" localSheetId="6">[1]입출고!#REF!</definedName>
    <definedName name="ID">[1]입출고!#REF!</definedName>
    <definedName name="_xlnm.Print_Area" localSheetId="5">차량인보이스!$A$1:$I$40</definedName>
    <definedName name="_xlnm.Print_Area" localSheetId="6">차량팩킹!$A$1:$I$40</definedName>
    <definedName name="계산서" localSheetId="3">[1]입출고!#REF!</definedName>
    <definedName name="계산서" localSheetId="2">[1]입출고!#REF!</definedName>
    <definedName name="계산서" localSheetId="4">[1]입출고!#REF!</definedName>
    <definedName name="계산서" localSheetId="6">[1]입출고!#REF!</definedName>
    <definedName name="계산서">[1]입출고!#REF!</definedName>
    <definedName name="계약금" localSheetId="3">[1]입출고!#REF!</definedName>
    <definedName name="계약금" localSheetId="2">[1]입출고!#REF!</definedName>
    <definedName name="계약금" localSheetId="4">[1]입출고!#REF!</definedName>
    <definedName name="계약금" localSheetId="6">[1]입출고!#REF!</definedName>
    <definedName name="계약금">[1]입출고!#REF!</definedName>
    <definedName name="광택" localSheetId="3">[1]입출고!#REF!</definedName>
    <definedName name="광택" localSheetId="2">[1]입출고!#REF!</definedName>
    <definedName name="광택" localSheetId="4">[1]입출고!#REF!</definedName>
    <definedName name="광택" localSheetId="6">[1]입출고!#REF!</definedName>
    <definedName name="광택">[1]입출고!#REF!</definedName>
    <definedName name="기타" localSheetId="3">[1]입출고!#REF!</definedName>
    <definedName name="기타" localSheetId="2">[1]입출고!#REF!</definedName>
    <definedName name="기타" localSheetId="4">[1]입출고!#REF!</definedName>
    <definedName name="기타" localSheetId="6">[1]입출고!#REF!</definedName>
    <definedName name="기타">[1]입출고!#REF!</definedName>
    <definedName name="등급" localSheetId="3">[1]입출고!#REF!</definedName>
    <definedName name="등급" localSheetId="2">[1]입출고!#REF!</definedName>
    <definedName name="등급" localSheetId="4">[1]입출고!#REF!</definedName>
    <definedName name="등급" localSheetId="6">[1]입출고!#REF!</definedName>
    <definedName name="등급">[1]입출고!#REF!</definedName>
    <definedName name="말소날짜" localSheetId="3">[1]입출고!#REF!</definedName>
    <definedName name="말소날짜" localSheetId="2">[1]입출고!#REF!</definedName>
    <definedName name="말소날짜" localSheetId="4">[1]입출고!#REF!</definedName>
    <definedName name="말소날짜" localSheetId="6">[1]입출고!#REF!</definedName>
    <definedName name="말소날짜">[1]입출고!#REF!</definedName>
    <definedName name="말소증2" localSheetId="6">[1]입출고!#REF!</definedName>
    <definedName name="말소증2">[1]입출고!#REF!</definedName>
    <definedName name="매입가" localSheetId="3">[1]입출고!#REF!</definedName>
    <definedName name="매입가" localSheetId="2">[1]입출고!#REF!</definedName>
    <definedName name="매입가" localSheetId="4">[1]입출고!#REF!</definedName>
    <definedName name="매입가" localSheetId="6">[1]입출고!#REF!</definedName>
    <definedName name="매입가">[1]입출고!#REF!</definedName>
    <definedName name="매입날짜" localSheetId="3">[1]입출고!#REF!</definedName>
    <definedName name="매입날짜" localSheetId="2">[1]입출고!#REF!</definedName>
    <definedName name="매입날짜" localSheetId="4">[1]입출고!#REF!</definedName>
    <definedName name="매입날짜" localSheetId="6">[1]입출고!#REF!</definedName>
    <definedName name="매입날짜">[1]입출고!#REF!</definedName>
    <definedName name="메다" localSheetId="3">[1]입출고!#REF!</definedName>
    <definedName name="메다" localSheetId="2">[1]입출고!#REF!</definedName>
    <definedName name="메다" localSheetId="4">[1]입출고!#REF!</definedName>
    <definedName name="메다" localSheetId="6">[1]입출고!#REF!</definedName>
    <definedName name="메다">[1]입출고!#REF!</definedName>
    <definedName name="미수" localSheetId="3">[1]입출고!#REF!</definedName>
    <definedName name="미수" localSheetId="2">[1]입출고!#REF!</definedName>
    <definedName name="미수" localSheetId="4">[1]입출고!#REF!</definedName>
    <definedName name="미수" localSheetId="6">[1]입출고!#REF!</definedName>
    <definedName name="미수">[1]입출고!#REF!</definedName>
    <definedName name="바이어연락처" localSheetId="3">[1]입출고!#REF!</definedName>
    <definedName name="바이어연락처" localSheetId="2">[1]입출고!#REF!</definedName>
    <definedName name="바이어연락처" localSheetId="4">[1]입출고!#REF!</definedName>
    <definedName name="바이어연락처" localSheetId="6">[1]입출고!#REF!</definedName>
    <definedName name="바이어연락처">[1]입출고!#REF!</definedName>
    <definedName name="변속기" localSheetId="3">[1]입출고!#REF!</definedName>
    <definedName name="변속기" localSheetId="2">[1]입출고!#REF!</definedName>
    <definedName name="변속기" localSheetId="4">[1]입출고!#REF!</definedName>
    <definedName name="변속기" localSheetId="6">[1]입출고!#REF!</definedName>
    <definedName name="변속기">[1]입출고!#REF!</definedName>
    <definedName name="ㅅ" localSheetId="3">'[2]1'!#REF!</definedName>
    <definedName name="ㅅ" localSheetId="2">'[2]1'!#REF!</definedName>
    <definedName name="ㅅ" localSheetId="4">'[2]1'!#REF!</definedName>
    <definedName name="ㅅ" localSheetId="6">'[2]1'!#REF!</definedName>
    <definedName name="ㅅ">'[2]1'!#REF!</definedName>
    <definedName name="사업자" localSheetId="3">[1]입출고!#REF!</definedName>
    <definedName name="사업자" localSheetId="2">[1]입출고!#REF!</definedName>
    <definedName name="사업자" localSheetId="4">[1]입출고!#REF!</definedName>
    <definedName name="사업자" localSheetId="6">[1]입출고!#REF!</definedName>
    <definedName name="사업자">[1]입출고!#REF!</definedName>
    <definedName name="사진" localSheetId="3">[1]입출고!#REF!</definedName>
    <definedName name="사진" localSheetId="2">[1]입출고!#REF!</definedName>
    <definedName name="사진" localSheetId="4">[1]입출고!#REF!</definedName>
    <definedName name="사진" localSheetId="6">[1]입출고!#REF!</definedName>
    <definedName name="사진">[1]입출고!#REF!</definedName>
    <definedName name="색상" localSheetId="3">[1]입출고!#REF!</definedName>
    <definedName name="색상" localSheetId="2">[1]입출고!#REF!</definedName>
    <definedName name="색상" localSheetId="4">[1]입출고!#REF!</definedName>
    <definedName name="색상" localSheetId="6">[1]입출고!#REF!</definedName>
    <definedName name="색상">[1]입출고!#REF!</definedName>
    <definedName name="선적계획" localSheetId="3">[1]입출고!#REF!</definedName>
    <definedName name="선적계획" localSheetId="2">[1]입출고!#REF!</definedName>
    <definedName name="선적계획" localSheetId="4">[1]입출고!#REF!</definedName>
    <definedName name="선적계획" localSheetId="6">[1]입출고!#REF!</definedName>
    <definedName name="선적계획">[1]입출고!#REF!</definedName>
    <definedName name="시스템" localSheetId="3">[1]입출고!#REF!</definedName>
    <definedName name="시스템" localSheetId="2">[1]입출고!#REF!</definedName>
    <definedName name="시스템" localSheetId="4">[1]입출고!#REF!</definedName>
    <definedName name="시스템" localSheetId="6">[1]입출고!#REF!</definedName>
    <definedName name="시스템">[1]입출고!#REF!</definedName>
    <definedName name="시트" localSheetId="3">[1]입출고!#REF!</definedName>
    <definedName name="시트" localSheetId="2">[1]입출고!#REF!</definedName>
    <definedName name="시트" localSheetId="4">[1]입출고!#REF!</definedName>
    <definedName name="시트" localSheetId="6">[1]입출고!#REF!</definedName>
    <definedName name="시트">[1]입출고!#REF!</definedName>
    <definedName name="실매입가" localSheetId="3">[1]입출고!#REF!</definedName>
    <definedName name="실매입가" localSheetId="2">[1]입출고!#REF!</definedName>
    <definedName name="실매입가" localSheetId="4">[1]입출고!#REF!</definedName>
    <definedName name="실매입가" localSheetId="6">[1]입출고!#REF!</definedName>
    <definedName name="실매입가">[1]입출고!#REF!</definedName>
    <definedName name="연식" localSheetId="3">[1]입출고!#REF!</definedName>
    <definedName name="연식" localSheetId="2">[1]입출고!#REF!</definedName>
    <definedName name="연식" localSheetId="4">[1]입출고!#REF!</definedName>
    <definedName name="연식" localSheetId="6">[1]입출고!#REF!</definedName>
    <definedName name="연식">[1]입출고!#REF!</definedName>
    <definedName name="운임" localSheetId="3">[1]입출고!#REF!</definedName>
    <definedName name="운임" localSheetId="2">[1]입출고!#REF!</definedName>
    <definedName name="운임" localSheetId="4">[1]입출고!#REF!</definedName>
    <definedName name="운임" localSheetId="6">[1]입출고!#REF!</definedName>
    <definedName name="운임">[1]입출고!#REF!</definedName>
    <definedName name="유리" localSheetId="3">[1]입출고!#REF!</definedName>
    <definedName name="유리" localSheetId="2">[1]입출고!#REF!</definedName>
    <definedName name="유리" localSheetId="4">[1]입출고!#REF!</definedName>
    <definedName name="유리" localSheetId="6">[1]입출고!#REF!</definedName>
    <definedName name="유리">[1]입출고!#REF!</definedName>
    <definedName name="잔금" localSheetId="3">[1]입출고!#REF!</definedName>
    <definedName name="잔금" localSheetId="2">[1]입출고!#REF!</definedName>
    <definedName name="잔금" localSheetId="4">[1]입출고!#REF!</definedName>
    <definedName name="잔금" localSheetId="6">[1]입출고!#REF!</definedName>
    <definedName name="잔금">[1]입출고!#REF!</definedName>
    <definedName name="재고" localSheetId="3">[1]입출고!#REF!</definedName>
    <definedName name="재고" localSheetId="2">[1]입출고!#REF!</definedName>
    <definedName name="재고" localSheetId="4">[1]입출고!#REF!</definedName>
    <definedName name="재고" localSheetId="6">[1]입출고!#REF!</definedName>
    <definedName name="재고">[1]입출고!#REF!</definedName>
    <definedName name="정비수리" localSheetId="3">[1]입출고!#REF!</definedName>
    <definedName name="정비수리" localSheetId="2">[1]입출고!#REF!</definedName>
    <definedName name="정비수리" localSheetId="4">[1]입출고!#REF!</definedName>
    <definedName name="정비수리" localSheetId="6">[1]입출고!#REF!</definedName>
    <definedName name="정비수리">[1]입출고!#REF!</definedName>
    <definedName name="주민번호" localSheetId="3">[1]입출고!#REF!</definedName>
    <definedName name="주민번호" localSheetId="2">[1]입출고!#REF!</definedName>
    <definedName name="주민번호" localSheetId="4">[1]입출고!#REF!</definedName>
    <definedName name="주민번호" localSheetId="6">[1]입출고!#REF!</definedName>
    <definedName name="주민번호">[1]입출고!#REF!</definedName>
    <definedName name="주소" localSheetId="3">[1]입출고!#REF!</definedName>
    <definedName name="주소" localSheetId="2">[1]입출고!#REF!</definedName>
    <definedName name="주소" localSheetId="4">[1]입출고!#REF!</definedName>
    <definedName name="주소" localSheetId="6">[1]입출고!#REF!</definedName>
    <definedName name="주소">[1]입출고!#REF!</definedName>
    <definedName name="주행거리" localSheetId="3">[1]입출고!#REF!</definedName>
    <definedName name="주행거리" localSheetId="2">[1]입출고!#REF!</definedName>
    <definedName name="주행거리" localSheetId="4">[1]입출고!#REF!</definedName>
    <definedName name="주행거리" localSheetId="6">[1]입출고!#REF!</definedName>
    <definedName name="주행거리">[1]입출고!#REF!</definedName>
    <definedName name="ㅊ" localSheetId="3">'[2]1'!#REF!</definedName>
    <definedName name="ㅊ" localSheetId="2">'[2]1'!#REF!</definedName>
    <definedName name="ㅊ" localSheetId="4">'[2]1'!#REF!</definedName>
    <definedName name="ㅊ" localSheetId="6">'[2]1'!#REF!</definedName>
    <definedName name="ㅊ">'[2]1'!#REF!</definedName>
    <definedName name="차대번호" localSheetId="3">[1]입출고!#REF!</definedName>
    <definedName name="차대번호" localSheetId="2">[1]입출고!#REF!</definedName>
    <definedName name="차대번호" localSheetId="4">[1]입출고!#REF!</definedName>
    <definedName name="차대번호" localSheetId="6">[1]입출고!#REF!</definedName>
    <definedName name="차대번호">[1]입출고!#REF!</definedName>
    <definedName name="차량명" localSheetId="3">[1]입출고!#REF!</definedName>
    <definedName name="차량명" localSheetId="2">[1]입출고!#REF!</definedName>
    <definedName name="차량명" localSheetId="4">[1]입출고!#REF!</definedName>
    <definedName name="차량명" localSheetId="6">[1]입출고!#REF!</definedName>
    <definedName name="차량명">[1]입출고!#REF!</definedName>
    <definedName name="차량번호" localSheetId="3">[1]입출고!#REF!</definedName>
    <definedName name="차량번호" localSheetId="2">[1]입출고!#REF!</definedName>
    <definedName name="차량번호" localSheetId="4">[1]입출고!#REF!</definedName>
    <definedName name="차량번호" localSheetId="6">[1]입출고!#REF!</definedName>
    <definedName name="차량번호">[1]입출고!#REF!</definedName>
    <definedName name="차명">[3]CarName_INPUT입력!$A$4:$A$423</definedName>
    <definedName name="차주" localSheetId="3">[1]입출고!#REF!</definedName>
    <definedName name="차주" localSheetId="2">[1]입출고!#REF!</definedName>
    <definedName name="차주" localSheetId="4">[1]입출고!#REF!</definedName>
    <definedName name="차주" localSheetId="6">[1]입출고!#REF!</definedName>
    <definedName name="차주">[1]입출고!#REF!</definedName>
    <definedName name="차주연락처" localSheetId="3">[1]입출고!#REF!</definedName>
    <definedName name="차주연락처" localSheetId="2">[1]입출고!#REF!</definedName>
    <definedName name="차주연락처" localSheetId="4">[1]입출고!#REF!</definedName>
    <definedName name="차주연락처" localSheetId="6">[1]입출고!#REF!</definedName>
    <definedName name="차주연락처">[1]입출고!#REF!</definedName>
    <definedName name="판금도색" localSheetId="3">[1]입출고!#REF!</definedName>
    <definedName name="판금도색" localSheetId="2">[1]입출고!#REF!</definedName>
    <definedName name="판금도색" localSheetId="4">[1]입출고!#REF!</definedName>
    <definedName name="판금도색" localSheetId="6">[1]입출고!#REF!</definedName>
    <definedName name="판금도색">[1]입출고!#REF!</definedName>
    <definedName name="판매가" localSheetId="3">[1]입출고!#REF!</definedName>
    <definedName name="판매가" localSheetId="2">[1]입출고!#REF!</definedName>
    <definedName name="판매가" localSheetId="4">[1]입출고!#REF!</definedName>
    <definedName name="판매가" localSheetId="6">[1]입출고!#REF!</definedName>
    <definedName name="판매가">[1]입출고!#REF!</definedName>
    <definedName name="판매바이어" localSheetId="3">[1]입출고!#REF!</definedName>
    <definedName name="판매바이어" localSheetId="2">[1]입출고!#REF!</definedName>
    <definedName name="판매바이어" localSheetId="4">[1]입출고!#REF!</definedName>
    <definedName name="판매바이어" localSheetId="6">[1]입출고!#REF!</definedName>
    <definedName name="판매바이어">[1]입출고!#REF!</definedName>
    <definedName name="ㅏㅓㅏ" localSheetId="6">[1]입출고!#REF!</definedName>
    <definedName name="ㅏㅓㅏ">[1]입출고!#REF!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9" i="3" l="1"/>
  <c r="A9" i="8" l="1"/>
  <c r="F3" i="9"/>
  <c r="C16" i="8"/>
  <c r="G3" i="4"/>
  <c r="G3" i="8" s="1"/>
  <c r="G2" i="4"/>
  <c r="G2" i="8" s="1"/>
  <c r="I22" i="8"/>
  <c r="I11" i="8"/>
  <c r="E11" i="8"/>
  <c r="I11" i="4"/>
  <c r="C18" i="4" s="1"/>
  <c r="C18" i="8" s="1"/>
  <c r="E11" i="4"/>
  <c r="F4" i="9" s="1"/>
  <c r="D22" i="4"/>
  <c r="C22" i="4"/>
  <c r="B22" i="4"/>
  <c r="B23" i="8" l="1"/>
  <c r="K6" i="6" l="1"/>
  <c r="K6" i="7" s="1"/>
  <c r="E5" i="3"/>
  <c r="H22" i="4" l="1"/>
  <c r="F21" i="9" s="1"/>
  <c r="F28" i="9" s="1"/>
  <c r="E7" i="7"/>
  <c r="H26" i="3"/>
  <c r="H25" i="3"/>
  <c r="H24" i="3"/>
  <c r="D28" i="3"/>
  <c r="D27" i="3"/>
  <c r="D26" i="3"/>
  <c r="D25" i="3"/>
  <c r="D24" i="3"/>
  <c r="F5" i="9"/>
  <c r="F29" i="9"/>
  <c r="D21" i="9"/>
  <c r="C21" i="9"/>
  <c r="B21" i="9"/>
  <c r="H32" i="8"/>
  <c r="E22" i="8"/>
  <c r="D22" i="8"/>
  <c r="C22" i="8"/>
  <c r="B22" i="8"/>
  <c r="H32" i="4" l="1"/>
  <c r="J22" i="4"/>
  <c r="F31" i="9"/>
  <c r="F12" i="9" s="1"/>
  <c r="A21" i="9"/>
  <c r="E13" i="7"/>
  <c r="E10" i="7"/>
  <c r="E9" i="6"/>
  <c r="E9" i="7"/>
  <c r="K8" i="7"/>
  <c r="E8" i="7"/>
  <c r="K7" i="7"/>
  <c r="E5" i="7"/>
  <c r="C4" i="7"/>
  <c r="E8" i="6"/>
  <c r="E13" i="6"/>
  <c r="H20" i="6" s="1"/>
  <c r="H20" i="7" s="1"/>
  <c r="C4" i="6"/>
  <c r="E10" i="6"/>
  <c r="K8" i="6"/>
  <c r="K7" i="6"/>
  <c r="E5" i="6"/>
  <c r="E7" i="6"/>
  <c r="K16" i="3"/>
  <c r="O24" i="3"/>
  <c r="L24" i="3"/>
  <c r="K24" i="3"/>
  <c r="F11" i="9" l="1"/>
  <c r="F13" i="9" s="1"/>
  <c r="E6" i="3"/>
  <c r="E22" i="1"/>
  <c r="E22" i="3" s="1"/>
  <c r="N4" i="1"/>
  <c r="N4" i="3" s="1"/>
  <c r="O6" i="1"/>
  <c r="O6" i="3" s="1"/>
  <c r="L7" i="1"/>
  <c r="L7" i="3" s="1"/>
  <c r="L6" i="1"/>
  <c r="L6" i="3" s="1"/>
  <c r="E7" i="1"/>
  <c r="E7" i="3" s="1"/>
  <c r="E6" i="1"/>
  <c r="E5" i="1"/>
</calcChain>
</file>

<file path=xl/sharedStrings.xml><?xml version="1.0" encoding="utf-8"?>
<sst xmlns="http://schemas.openxmlformats.org/spreadsheetml/2006/main" count="544" uniqueCount="321">
  <si>
    <t>■자동차등록규칙 [별지 제1호 서식]  &lt;개정  2017. 10. 26&gt;</t>
    <phoneticPr fontId="3" type="noConversion"/>
  </si>
  <si>
    <t>(앞  쪽)</t>
    <phoneticPr fontId="3" type="noConversion"/>
  </si>
  <si>
    <t>자 동 차 등 록 증</t>
    <phoneticPr fontId="3" type="noConversion"/>
  </si>
  <si>
    <t xml:space="preserve">제 </t>
    <phoneticPr fontId="3" type="noConversion"/>
  </si>
  <si>
    <t xml:space="preserve"> </t>
    <phoneticPr fontId="3" type="noConversion"/>
  </si>
  <si>
    <t>호</t>
    <phoneticPr fontId="3" type="noConversion"/>
  </si>
  <si>
    <t>최초등록일 :</t>
    <phoneticPr fontId="3" type="noConversion"/>
  </si>
  <si>
    <r>
      <rPr>
        <b/>
        <sz val="11"/>
        <color theme="1"/>
        <rFont val="HY견명조"/>
        <family val="1"/>
        <charset val="129"/>
      </rPr>
      <t>①</t>
    </r>
    <r>
      <rPr>
        <sz val="11"/>
        <color theme="1"/>
        <rFont val="HY견명조"/>
        <family val="1"/>
        <charset val="129"/>
      </rPr>
      <t>자동차등록번호</t>
    </r>
    <phoneticPr fontId="3" type="noConversion"/>
  </si>
  <si>
    <r>
      <rPr>
        <b/>
        <sz val="11"/>
        <color theme="1"/>
        <rFont val="HY견명조"/>
        <family val="1"/>
        <charset val="129"/>
      </rPr>
      <t>②</t>
    </r>
    <r>
      <rPr>
        <sz val="11"/>
        <color theme="1"/>
        <rFont val="HY견명조"/>
        <family val="1"/>
        <charset val="129"/>
      </rPr>
      <t>차                 종</t>
    </r>
    <phoneticPr fontId="3" type="noConversion"/>
  </si>
  <si>
    <t>③용도</t>
    <phoneticPr fontId="3" type="noConversion"/>
  </si>
  <si>
    <t>자가용</t>
    <phoneticPr fontId="3" type="noConversion"/>
  </si>
  <si>
    <r>
      <rPr>
        <b/>
        <sz val="11"/>
        <color theme="1"/>
        <rFont val="HY견명조"/>
        <family val="1"/>
        <charset val="129"/>
      </rPr>
      <t>④</t>
    </r>
    <r>
      <rPr>
        <sz val="11"/>
        <color theme="1"/>
        <rFont val="HY견명조"/>
        <family val="1"/>
        <charset val="129"/>
      </rPr>
      <t>차               명</t>
    </r>
    <phoneticPr fontId="3" type="noConversion"/>
  </si>
  <si>
    <r>
      <rPr>
        <b/>
        <sz val="11"/>
        <color theme="1"/>
        <rFont val="HY견명조"/>
        <family val="1"/>
        <charset val="129"/>
      </rPr>
      <t>⑤</t>
    </r>
    <r>
      <rPr>
        <sz val="11"/>
        <color theme="1"/>
        <rFont val="HY견명조"/>
        <family val="1"/>
        <charset val="129"/>
      </rPr>
      <t>형식 및 모델연도</t>
    </r>
    <phoneticPr fontId="3" type="noConversion"/>
  </si>
  <si>
    <r>
      <rPr>
        <b/>
        <sz val="11"/>
        <color theme="1"/>
        <rFont val="HY견명조"/>
        <family val="1"/>
        <charset val="129"/>
      </rPr>
      <t>⑥</t>
    </r>
    <r>
      <rPr>
        <sz val="11"/>
        <color theme="1"/>
        <rFont val="HY견명조"/>
        <family val="1"/>
        <charset val="129"/>
      </rPr>
      <t>차   대   번   호</t>
    </r>
    <phoneticPr fontId="3" type="noConversion"/>
  </si>
  <si>
    <r>
      <rPr>
        <b/>
        <sz val="11"/>
        <color theme="1"/>
        <rFont val="HY견명조"/>
        <family val="1"/>
        <charset val="129"/>
      </rPr>
      <t>⑦</t>
    </r>
    <r>
      <rPr>
        <sz val="11"/>
        <color theme="1"/>
        <rFont val="HY견명조"/>
        <family val="1"/>
        <charset val="129"/>
      </rPr>
      <t>원  동  기  형  식</t>
    </r>
    <phoneticPr fontId="3" type="noConversion"/>
  </si>
  <si>
    <r>
      <rPr>
        <b/>
        <sz val="11"/>
        <color theme="1"/>
        <rFont val="HY견명조"/>
        <family val="1"/>
        <charset val="129"/>
      </rPr>
      <t>⑧</t>
    </r>
    <r>
      <rPr>
        <sz val="11"/>
        <color theme="1"/>
        <rFont val="HY견명조"/>
        <family val="1"/>
        <charset val="129"/>
      </rPr>
      <t>사 용   본 거 지</t>
    </r>
    <phoneticPr fontId="3" type="noConversion"/>
  </si>
  <si>
    <t>소
유
자</t>
    <phoneticPr fontId="3" type="noConversion"/>
  </si>
  <si>
    <r>
      <rPr>
        <b/>
        <sz val="11"/>
        <color theme="1"/>
        <rFont val="HY견명조"/>
        <family val="1"/>
        <charset val="129"/>
      </rPr>
      <t>⑨</t>
    </r>
    <r>
      <rPr>
        <sz val="11"/>
        <color theme="1"/>
        <rFont val="HY견명조"/>
        <family val="1"/>
        <charset val="129"/>
      </rPr>
      <t>성명(명칭)</t>
    </r>
    <phoneticPr fontId="3" type="noConversion"/>
  </si>
  <si>
    <r>
      <rPr>
        <b/>
        <sz val="10.5"/>
        <color theme="1"/>
        <rFont val="HY견명조"/>
        <family val="1"/>
        <charset val="129"/>
      </rPr>
      <t>⑩</t>
    </r>
    <r>
      <rPr>
        <sz val="10"/>
        <color theme="1"/>
        <rFont val="HY견명조"/>
        <family val="1"/>
        <charset val="129"/>
      </rPr>
      <t>주민(법인)등록번호</t>
    </r>
    <phoneticPr fontId="3" type="noConversion"/>
  </si>
  <si>
    <r>
      <rPr>
        <b/>
        <sz val="11"/>
        <color theme="1"/>
        <rFont val="HY견명조"/>
        <family val="1"/>
        <charset val="129"/>
      </rPr>
      <t>⑪</t>
    </r>
    <r>
      <rPr>
        <sz val="11"/>
        <color theme="1"/>
        <rFont val="HY견명조"/>
        <family val="1"/>
        <charset val="129"/>
      </rPr>
      <t>주         소</t>
    </r>
    <phoneticPr fontId="3" type="noConversion"/>
  </si>
  <si>
    <t xml:space="preserve">※ 유의사항 : 사용연료의 종류가 전기 또는 수소인 자동차의경우 ⑦번란의 '원동기형식'은 '구동전동기형식'을 말합니다. </t>
    <phoneticPr fontId="3" type="noConversion"/>
  </si>
  <si>
    <t xml:space="preserve">「자동차관리법」제8조에 따라 위와 같이 등록하였음을 증명합니다. </t>
    <phoneticPr fontId="3" type="noConversion"/>
  </si>
  <si>
    <t xml:space="preserve">1.제  원 </t>
    <phoneticPr fontId="3" type="noConversion"/>
  </si>
  <si>
    <t>연월일</t>
    <phoneticPr fontId="3" type="noConversion"/>
  </si>
  <si>
    <t xml:space="preserve">  검    사</t>
    <phoneticPr fontId="3" type="noConversion"/>
  </si>
  <si>
    <t>주  행</t>
    <phoneticPr fontId="3" type="noConversion"/>
  </si>
  <si>
    <t xml:space="preserve">  검 사</t>
    <phoneticPr fontId="3" type="noConversion"/>
  </si>
  <si>
    <t>검  사</t>
    <phoneticPr fontId="3" type="noConversion"/>
  </si>
  <si>
    <t xml:space="preserve">   (형식승인번호) </t>
    <phoneticPr fontId="3" type="noConversion"/>
  </si>
  <si>
    <t>부   터</t>
    <phoneticPr fontId="3" type="noConversion"/>
  </si>
  <si>
    <t>까   지</t>
    <phoneticPr fontId="3" type="noConversion"/>
  </si>
  <si>
    <r>
      <t xml:space="preserve">  </t>
    </r>
    <r>
      <rPr>
        <sz val="9"/>
        <color theme="1"/>
        <rFont val="HY견명조"/>
        <family val="1"/>
        <charset val="129"/>
      </rPr>
      <t>시행장소</t>
    </r>
    <phoneticPr fontId="3" type="noConversion"/>
  </si>
  <si>
    <t>거  리</t>
    <phoneticPr fontId="3" type="noConversion"/>
  </si>
  <si>
    <t>책임자확인</t>
    <phoneticPr fontId="3" type="noConversion"/>
  </si>
  <si>
    <t>구  분</t>
    <phoneticPr fontId="3" type="noConversion"/>
  </si>
  <si>
    <t>길이</t>
    <phoneticPr fontId="3" type="noConversion"/>
  </si>
  <si>
    <t>mm</t>
    <phoneticPr fontId="3" type="noConversion"/>
  </si>
  <si>
    <t>너      비</t>
    <phoneticPr fontId="3" type="noConversion"/>
  </si>
  <si>
    <t>높이</t>
    <phoneticPr fontId="3" type="noConversion"/>
  </si>
  <si>
    <t>총 중 량</t>
    <phoneticPr fontId="3" type="noConversion"/>
  </si>
  <si>
    <t>kg</t>
    <phoneticPr fontId="3" type="noConversion"/>
  </si>
  <si>
    <t>배기량</t>
    <phoneticPr fontId="3" type="noConversion"/>
  </si>
  <si>
    <t>cc</t>
    <phoneticPr fontId="3" type="noConversion"/>
  </si>
  <si>
    <t>정격출력</t>
    <phoneticPr fontId="3" type="noConversion"/>
  </si>
  <si>
    <t>Ps/rpm</t>
    <phoneticPr fontId="3" type="noConversion"/>
  </si>
  <si>
    <t>승차정원</t>
    <phoneticPr fontId="3" type="noConversion"/>
  </si>
  <si>
    <t>명</t>
    <phoneticPr fontId="3" type="noConversion"/>
  </si>
  <si>
    <t>최대적재량</t>
    <phoneticPr fontId="3" type="noConversion"/>
  </si>
  <si>
    <t xml:space="preserve"> </t>
  </si>
  <si>
    <t>기  통  수</t>
    <phoneticPr fontId="3" type="noConversion"/>
  </si>
  <si>
    <t>기통</t>
    <phoneticPr fontId="3" type="noConversion"/>
  </si>
  <si>
    <t>연  료  의</t>
    <phoneticPr fontId="3" type="noConversion"/>
  </si>
  <si>
    <t>종       류</t>
    <phoneticPr fontId="3" type="noConversion"/>
  </si>
  <si>
    <t>유의사항 : 사용연료의 종류가 전기인 자동차의 경우 "정격출력(ps/rpm)"은
"구동전동기 정격출력/회전수(kw/rpm)"를,"기통수/배기량(cc)"은"구동축전지</t>
    <phoneticPr fontId="3" type="noConversion"/>
  </si>
  <si>
    <t>정격전압.용량(V/Ah)"을 말하며,"연료소비율(km/l)"은"연료소비율(km/kwh)을
말합니다.사용연료의 종류가 수소인 연료전지자동차의 경우"정격출력(ps/rpm)"</t>
    <phoneticPr fontId="3" type="noConversion"/>
  </si>
  <si>
    <t>은"구동전동기 정격출력/회전수(kW/rpm)"를,"기통수/배기량(cc)"은 연료전지
최고출력(kW)"을 말하며,"연료소비율(km/l)"은"연료소비율(km/kg)"을 말합니다.</t>
    <phoneticPr fontId="3" type="noConversion"/>
  </si>
  <si>
    <t>2.등록번호판 교부 및 봉인</t>
    <phoneticPr fontId="3" type="noConversion"/>
  </si>
  <si>
    <t>구분</t>
    <phoneticPr fontId="3" type="noConversion"/>
  </si>
  <si>
    <t>번호발급일</t>
    <phoneticPr fontId="3" type="noConversion"/>
  </si>
  <si>
    <t>봉인일</t>
    <phoneticPr fontId="3" type="noConversion"/>
  </si>
  <si>
    <t>발급대행자확인</t>
    <phoneticPr fontId="3" type="noConversion"/>
  </si>
  <si>
    <t xml:space="preserve">   비고</t>
    <phoneticPr fontId="3" type="noConversion"/>
  </si>
  <si>
    <t xml:space="preserve"> </t>
    <phoneticPr fontId="3" type="noConversion"/>
  </si>
  <si>
    <t>3. 저당권등록사실(저당권등록의 내용은 자동차등록원부(을)를
     열람,확인하시기 바랍니다)</t>
    <phoneticPr fontId="3" type="noConversion"/>
  </si>
  <si>
    <t>구분(설정 또는 말소)</t>
    <phoneticPr fontId="3" type="noConversion"/>
  </si>
  <si>
    <t>일     자</t>
    <phoneticPr fontId="3" type="noConversion"/>
  </si>
  <si>
    <t>※ 뒷면의 '유의사항'을 꼭 읽어보시기 바랍니다.</t>
    <phoneticPr fontId="3" type="noConversion"/>
  </si>
  <si>
    <r>
      <t>210㎜ x 297㎜[</t>
    </r>
    <r>
      <rPr>
        <sz val="8"/>
        <color theme="1"/>
        <rFont val="HY견명조"/>
        <family val="1"/>
        <charset val="129"/>
      </rPr>
      <t>백상지 또는 중질지</t>
    </r>
    <r>
      <rPr>
        <sz val="8"/>
        <color theme="1"/>
        <rFont val="맑은 고딕"/>
        <family val="2"/>
        <charset val="129"/>
        <scheme val="minor"/>
      </rPr>
      <t xml:space="preserve"> 80</t>
    </r>
    <r>
      <rPr>
        <sz val="8"/>
        <color theme="1"/>
        <rFont val="Kozuka Mincho Pro L"/>
        <family val="1"/>
        <charset val="128"/>
      </rPr>
      <t>g</t>
    </r>
    <r>
      <rPr>
        <sz val="8"/>
        <color theme="1"/>
        <rFont val="맑은 고딕"/>
        <family val="2"/>
        <charset val="129"/>
        <scheme val="minor"/>
      </rPr>
      <t>/㎡]</t>
    </r>
    <phoneticPr fontId="3" type="noConversion"/>
  </si>
  <si>
    <t>ID</t>
  </si>
  <si>
    <t>등록증번호</t>
  </si>
  <si>
    <t>최초등록일</t>
  </si>
  <si>
    <t>차명</t>
  </si>
  <si>
    <t>차량번호</t>
  </si>
  <si>
    <t>년식</t>
  </si>
  <si>
    <t>차대번호</t>
  </si>
  <si>
    <t>차명1</t>
  </si>
  <si>
    <t>말소일자</t>
  </si>
  <si>
    <t>형식</t>
  </si>
  <si>
    <t>원동기</t>
  </si>
  <si>
    <t xml:space="preserve"> </t>
    <phoneticPr fontId="3" type="noConversion"/>
  </si>
  <si>
    <t>경기도 고양시 일산동구 성현로 63, 205호</t>
    <phoneticPr fontId="3" type="noConversion"/>
  </si>
  <si>
    <t>경기도 고양시 일산동구 성현로 63, 205호</t>
    <phoneticPr fontId="3" type="noConversion"/>
  </si>
  <si>
    <t>주식회사싼카</t>
    <phoneticPr fontId="3" type="noConversion"/>
  </si>
  <si>
    <t>120111-0922270</t>
    <phoneticPr fontId="3" type="noConversion"/>
  </si>
  <si>
    <t>제원번호</t>
    <phoneticPr fontId="3" type="noConversion"/>
  </si>
  <si>
    <t>※ 주의사항 :       항 첫째란에는 신규등록일을 적습니다.</t>
    <phoneticPr fontId="3" type="noConversion"/>
  </si>
  <si>
    <t>CAR REGISTRATION LICENSE</t>
    <phoneticPr fontId="3" type="noConversion"/>
  </si>
  <si>
    <t>NO</t>
    <phoneticPr fontId="3" type="noConversion"/>
  </si>
  <si>
    <t xml:space="preserve">  THE FIRST REGISTERED DATE :  </t>
    <phoneticPr fontId="3" type="noConversion"/>
  </si>
  <si>
    <t>③USE</t>
    <phoneticPr fontId="3" type="noConversion"/>
  </si>
  <si>
    <r>
      <rPr>
        <b/>
        <sz val="10"/>
        <color theme="1"/>
        <rFont val="HY궁서B"/>
        <family val="1"/>
        <charset val="129"/>
      </rPr>
      <t>⑤</t>
    </r>
    <r>
      <rPr>
        <sz val="10"/>
        <color theme="1"/>
        <rFont val="HY궁서B"/>
        <family val="1"/>
        <charset val="129"/>
      </rPr>
      <t>MODEL CODE 
    AND YEAR</t>
    </r>
    <phoneticPr fontId="3" type="noConversion"/>
  </si>
  <si>
    <r>
      <rPr>
        <b/>
        <sz val="10"/>
        <color theme="1"/>
        <rFont val="HY궁서B"/>
        <family val="1"/>
        <charset val="129"/>
      </rPr>
      <t>①</t>
    </r>
    <r>
      <rPr>
        <sz val="10"/>
        <color theme="1"/>
        <rFont val="HY궁서B"/>
        <family val="1"/>
        <charset val="129"/>
      </rPr>
      <t>REGISTED NO.
   OF VEHICLE</t>
    </r>
    <phoneticPr fontId="3" type="noConversion"/>
  </si>
  <si>
    <r>
      <rPr>
        <b/>
        <sz val="10"/>
        <color theme="1"/>
        <rFont val="HY궁서B"/>
        <family val="1"/>
        <charset val="129"/>
      </rPr>
      <t>④</t>
    </r>
    <r>
      <rPr>
        <sz val="10"/>
        <color theme="1"/>
        <rFont val="HY궁서B"/>
        <family val="1"/>
        <charset val="129"/>
      </rPr>
      <t>NAME OF VEHICLE</t>
    </r>
    <phoneticPr fontId="3" type="noConversion"/>
  </si>
  <si>
    <r>
      <rPr>
        <b/>
        <sz val="10"/>
        <color theme="1"/>
        <rFont val="HY궁서B"/>
        <family val="1"/>
        <charset val="129"/>
      </rPr>
      <t>⑥</t>
    </r>
    <r>
      <rPr>
        <sz val="10"/>
        <color theme="1"/>
        <rFont val="HY궁서B"/>
        <family val="1"/>
        <charset val="129"/>
      </rPr>
      <t>CHASSIS NO.</t>
    </r>
    <phoneticPr fontId="3" type="noConversion"/>
  </si>
  <si>
    <r>
      <rPr>
        <b/>
        <sz val="10"/>
        <color theme="1"/>
        <rFont val="HY궁서B"/>
        <family val="1"/>
        <charset val="129"/>
      </rPr>
      <t>⑧</t>
    </r>
    <r>
      <rPr>
        <sz val="10"/>
        <color theme="1"/>
        <rFont val="HY궁서B"/>
        <family val="1"/>
        <charset val="129"/>
      </rPr>
      <t>ADDRESS OF USING</t>
    </r>
    <phoneticPr fontId="3" type="noConversion"/>
  </si>
  <si>
    <r>
      <rPr>
        <b/>
        <sz val="10"/>
        <color theme="1"/>
        <rFont val="HY궁서B"/>
        <family val="1"/>
        <charset val="129"/>
      </rPr>
      <t>⑦</t>
    </r>
    <r>
      <rPr>
        <sz val="10"/>
        <color theme="1"/>
        <rFont val="HY궁서B"/>
        <family val="1"/>
        <charset val="129"/>
      </rPr>
      <t>TECHNICAL 
   CODE</t>
    </r>
    <phoneticPr fontId="3" type="noConversion"/>
  </si>
  <si>
    <r>
      <rPr>
        <b/>
        <sz val="10"/>
        <color theme="1"/>
        <rFont val="HY궁서B"/>
        <family val="1"/>
        <charset val="129"/>
      </rPr>
      <t>②</t>
    </r>
    <r>
      <rPr>
        <sz val="10"/>
        <color theme="1"/>
        <rFont val="HY궁서B"/>
        <family val="1"/>
        <charset val="129"/>
      </rPr>
      <t>KIND OF 
    VEHICLE</t>
    </r>
    <phoneticPr fontId="3" type="noConversion"/>
  </si>
  <si>
    <t>PRIVATE</t>
    <phoneticPr fontId="3" type="noConversion"/>
  </si>
  <si>
    <t>205Ho.63, Seonghyeon-ro, Ilsandong-gu, Goyang-si, Gyeonggi-do, Republic of Korea</t>
    <phoneticPr fontId="3" type="noConversion"/>
  </si>
  <si>
    <r>
      <rPr>
        <b/>
        <sz val="9"/>
        <color theme="1"/>
        <rFont val="HY궁서B"/>
        <family val="1"/>
        <charset val="129"/>
      </rPr>
      <t>⑩</t>
    </r>
    <r>
      <rPr>
        <sz val="9"/>
        <color theme="1"/>
        <rFont val="HY궁서B"/>
        <family val="1"/>
        <charset val="129"/>
      </rPr>
      <t>DENTIFICATION
 NUMBER</t>
    </r>
    <phoneticPr fontId="3" type="noConversion"/>
  </si>
  <si>
    <t xml:space="preserve">1.SPACIFICATION </t>
    <phoneticPr fontId="3" type="noConversion"/>
  </si>
  <si>
    <t>OVERALL
WIGTH</t>
    <phoneticPr fontId="3" type="noConversion"/>
  </si>
  <si>
    <t xml:space="preserve">  4. 검사유효기간</t>
    <phoneticPr fontId="3" type="noConversion"/>
  </si>
  <si>
    <t xml:space="preserve">  4. VALIDITY OF INSPECTION</t>
    <phoneticPr fontId="3" type="noConversion"/>
  </si>
  <si>
    <t xml:space="preserve">      APPROVAL NO. </t>
    <phoneticPr fontId="3" type="noConversion"/>
  </si>
  <si>
    <t>MAX.
 POWER</t>
    <phoneticPr fontId="3" type="noConversion"/>
  </si>
  <si>
    <t>OVERALL
 LENGTH</t>
    <phoneticPr fontId="3" type="noConversion"/>
  </si>
  <si>
    <r>
      <t xml:space="preserve">PISTON   </t>
    </r>
    <r>
      <rPr>
        <sz val="6"/>
        <color theme="1"/>
        <rFont val="HY궁서B"/>
        <family val="1"/>
        <charset val="129"/>
      </rPr>
      <t>DISPLACEMENT</t>
    </r>
    <phoneticPr fontId="3" type="noConversion"/>
  </si>
  <si>
    <r>
      <t xml:space="preserve">GROSS </t>
    </r>
    <r>
      <rPr>
        <sz val="6"/>
        <color theme="1"/>
        <rFont val="HY궁서B"/>
        <family val="1"/>
        <charset val="129"/>
      </rPr>
      <t>VEHICLE  WEIGHT</t>
    </r>
    <phoneticPr fontId="3" type="noConversion"/>
  </si>
  <si>
    <t>SEATING
CAPACITY</t>
    <phoneticPr fontId="3" type="noConversion"/>
  </si>
  <si>
    <t>TYPE OF</t>
  </si>
  <si>
    <t>2.GISTERED NUMBER PLATE ISSUE &amp; SEAL</t>
    <phoneticPr fontId="3" type="noConversion"/>
  </si>
  <si>
    <t>DIVISION</t>
    <phoneticPr fontId="3" type="noConversion"/>
  </si>
  <si>
    <t xml:space="preserve">ISSUING </t>
    <phoneticPr fontId="3" type="noConversion"/>
  </si>
  <si>
    <t xml:space="preserve">  DATE OF  NO.PLATE</t>
    <phoneticPr fontId="3" type="noConversion"/>
  </si>
  <si>
    <t>SEAL</t>
    <phoneticPr fontId="3" type="noConversion"/>
  </si>
  <si>
    <t xml:space="preserve">DATE </t>
    <phoneticPr fontId="3" type="noConversion"/>
  </si>
  <si>
    <t>ISSUING AGENT</t>
    <phoneticPr fontId="3" type="noConversion"/>
  </si>
  <si>
    <t>CONFIRMA- TION</t>
    <phoneticPr fontId="3" type="noConversion"/>
  </si>
  <si>
    <t>3. Mortgage registration fact(please check and check the Automoile Registry (B) for the details of mortgage registration)</t>
    <phoneticPr fontId="3" type="noConversion"/>
  </si>
  <si>
    <t>Distinguished (set or cancel)</t>
    <phoneticPr fontId="3" type="noConversion"/>
  </si>
  <si>
    <t>Date</t>
    <phoneticPr fontId="3" type="noConversion"/>
  </si>
  <si>
    <t>※Note : Write the date of new registration in the first 
               column of paragraph</t>
    <phoneticPr fontId="3" type="noConversion"/>
  </si>
  <si>
    <t xml:space="preserve"> REMARKS</t>
    <phoneticPr fontId="3" type="noConversion"/>
  </si>
  <si>
    <t>From</t>
    <phoneticPr fontId="3" type="noConversion"/>
  </si>
  <si>
    <t>To</t>
    <phoneticPr fontId="3" type="noConversion"/>
  </si>
  <si>
    <t xml:space="preserve">  PLACE OF</t>
    <phoneticPr fontId="3" type="noConversion"/>
  </si>
  <si>
    <t>INSPECTION</t>
    <phoneticPr fontId="3" type="noConversion"/>
  </si>
  <si>
    <t>CONFIRMATION
     OF INSPECTION
   SUPERVISOR</t>
    <phoneticPr fontId="3" type="noConversion"/>
  </si>
  <si>
    <t>※ Please read the 'Caution"on the back.</t>
    <phoneticPr fontId="3" type="noConversion"/>
  </si>
  <si>
    <t>■Automobile Regisstration Rules [Form 1of toilet paper]  &lt;Amendment  2017. 10. 26&gt;</t>
    <phoneticPr fontId="3" type="noConversion"/>
  </si>
  <si>
    <t>(Front)</t>
    <phoneticPr fontId="3" type="noConversion"/>
  </si>
  <si>
    <r>
      <rPr>
        <b/>
        <sz val="10"/>
        <color theme="1"/>
        <rFont val="HY궁서B"/>
        <family val="1"/>
        <charset val="129"/>
      </rPr>
      <t>⑨</t>
    </r>
    <r>
      <rPr>
        <sz val="10"/>
        <color theme="1"/>
        <rFont val="HY궁서B"/>
        <family val="1"/>
        <charset val="129"/>
      </rPr>
      <t>NAME</t>
    </r>
    <phoneticPr fontId="3" type="noConversion"/>
  </si>
  <si>
    <r>
      <rPr>
        <b/>
        <sz val="10"/>
        <color theme="1"/>
        <rFont val="HY궁서B"/>
        <family val="1"/>
        <charset val="129"/>
      </rPr>
      <t>⑪</t>
    </r>
    <r>
      <rPr>
        <sz val="10"/>
        <color theme="1"/>
        <rFont val="HY궁서B"/>
        <family val="1"/>
        <charset val="129"/>
      </rPr>
      <t>ADDRESS</t>
    </r>
    <phoneticPr fontId="3" type="noConversion"/>
  </si>
  <si>
    <t xml:space="preserve">      ※ WE  HEREBY  CERTIFY  THAT  THIS  VEHICLE  HAS  BEEN  REGISTERED  IN  ACCORDANCE </t>
    <phoneticPr fontId="3" type="noConversion"/>
  </si>
  <si>
    <t xml:space="preserve">                    WITH  THE  PROVISION  OF  VEHICLE  MANAGEMENT  REGULATIOM  ARTICLE  8. </t>
    <phoneticPr fontId="3" type="noConversion"/>
  </si>
  <si>
    <t xml:space="preserve"> </t>
    <phoneticPr fontId="3" type="noConversion"/>
  </si>
  <si>
    <t>자동차등록번호</t>
    <phoneticPr fontId="3" type="noConversion"/>
  </si>
  <si>
    <t>성명(명칭)</t>
    <phoneticPr fontId="3" type="noConversion"/>
  </si>
  <si>
    <t>주         소</t>
    <phoneticPr fontId="3" type="noConversion"/>
  </si>
  <si>
    <t>[별지 제20호 서식]</t>
    <phoneticPr fontId="3" type="noConversion"/>
  </si>
  <si>
    <t>km</t>
    <phoneticPr fontId="3" type="noConversion"/>
  </si>
  <si>
    <t>「자동차관리법」제13조 및 「자동차등록규칙」제40조에 따라 말소등록</t>
    <phoneticPr fontId="3" type="noConversion"/>
  </si>
  <si>
    <t xml:space="preserve">                    되었음을 증명합니다.</t>
    <phoneticPr fontId="3" type="noConversion"/>
  </si>
  <si>
    <t>자
동
차
의
표
시</t>
    <phoneticPr fontId="3" type="noConversion"/>
  </si>
  <si>
    <t>차명</t>
    <phoneticPr fontId="3" type="noConversion"/>
  </si>
  <si>
    <t>원동기형식</t>
    <phoneticPr fontId="3" type="noConversion"/>
  </si>
  <si>
    <t>제원관리번호</t>
    <phoneticPr fontId="3" type="noConversion"/>
  </si>
  <si>
    <t>최초등록일</t>
    <phoneticPr fontId="3" type="noConversion"/>
  </si>
  <si>
    <t>차대번호</t>
    <phoneticPr fontId="3" type="noConversion"/>
  </si>
  <si>
    <t>모델연도</t>
    <phoneticPr fontId="3" type="noConversion"/>
  </si>
  <si>
    <t>용도</t>
    <phoneticPr fontId="3" type="noConversion"/>
  </si>
  <si>
    <t>사업용사용기간</t>
    <phoneticPr fontId="3" type="noConversion"/>
  </si>
  <si>
    <t>주민(법인)
등록번호</t>
    <phoneticPr fontId="3" type="noConversion"/>
  </si>
  <si>
    <t>증명서용도</t>
    <phoneticPr fontId="3" type="noConversion"/>
  </si>
  <si>
    <t>권리관계여부</t>
    <phoneticPr fontId="3" type="noConversion"/>
  </si>
  <si>
    <r>
      <t>210㎜ x 297㎜[</t>
    </r>
    <r>
      <rPr>
        <sz val="8"/>
        <color theme="1"/>
        <rFont val="HY견명조"/>
        <family val="1"/>
        <charset val="129"/>
      </rPr>
      <t>백상지 또는 중질지</t>
    </r>
    <r>
      <rPr>
        <sz val="8"/>
        <color theme="1"/>
        <rFont val="맑은 고딕"/>
        <family val="2"/>
        <charset val="129"/>
        <scheme val="minor"/>
      </rPr>
      <t xml:space="preserve"> 80</t>
    </r>
    <r>
      <rPr>
        <sz val="8"/>
        <color theme="1"/>
        <rFont val="Kozuka Mincho Pro L"/>
        <family val="1"/>
        <charset val="128"/>
      </rPr>
      <t>g</t>
    </r>
    <r>
      <rPr>
        <sz val="8"/>
        <color theme="1"/>
        <rFont val="맑은 고딕"/>
        <family val="2"/>
        <charset val="129"/>
        <scheme val="minor"/>
      </rPr>
      <t>/㎡]</t>
    </r>
    <phoneticPr fontId="3" type="noConversion"/>
  </si>
  <si>
    <t>210㎜ x 297㎜</t>
    <phoneticPr fontId="3" type="noConversion"/>
  </si>
  <si>
    <t>(일반용지 80g/㎡)</t>
    <phoneticPr fontId="3" type="noConversion"/>
  </si>
  <si>
    <t>자가용</t>
    <phoneticPr fontId="3" type="noConversion"/>
  </si>
  <si>
    <t>말소등록일</t>
    <phoneticPr fontId="3" type="noConversion"/>
  </si>
  <si>
    <t>말소등록구분</t>
    <phoneticPr fontId="3" type="noConversion"/>
  </si>
  <si>
    <t>증명용</t>
    <phoneticPr fontId="3" type="noConversion"/>
  </si>
  <si>
    <t>건
건</t>
    <phoneticPr fontId="3" type="noConversion"/>
  </si>
  <si>
    <t>0
0</t>
    <phoneticPr fontId="3" type="noConversion"/>
  </si>
  <si>
    <t xml:space="preserve">압  류 :
저당권:  </t>
    <phoneticPr fontId="3" type="noConversion"/>
  </si>
  <si>
    <t>수출예정(수출말소)</t>
    <phoneticPr fontId="3" type="noConversion"/>
  </si>
  <si>
    <t>승용</t>
    <phoneticPr fontId="3" type="noConversion"/>
  </si>
  <si>
    <t>자 동 차 말 소 등 록 사 실 증 명 서</t>
    <phoneticPr fontId="3" type="noConversion"/>
  </si>
  <si>
    <t>차종및</t>
    <phoneticPr fontId="3" type="noConversion"/>
  </si>
  <si>
    <t>주행거리</t>
    <phoneticPr fontId="3" type="noConversion"/>
  </si>
  <si>
    <t>Certification for Vehicle Registration Repealed</t>
    <phoneticPr fontId="3" type="noConversion"/>
  </si>
  <si>
    <t>no</t>
    <phoneticPr fontId="3" type="noConversion"/>
  </si>
  <si>
    <t>v
e
h
I
c
l
e</t>
    <phoneticPr fontId="3" type="noConversion"/>
  </si>
  <si>
    <t>O
w
n
e
r</t>
    <phoneticPr fontId="3" type="noConversion"/>
  </si>
  <si>
    <t>Name of Owner</t>
    <phoneticPr fontId="3" type="noConversion"/>
  </si>
  <si>
    <t>Address</t>
    <phoneticPr fontId="3" type="noConversion"/>
  </si>
  <si>
    <t>Category</t>
    <phoneticPr fontId="3" type="noConversion"/>
  </si>
  <si>
    <t>Passenger</t>
    <phoneticPr fontId="3" type="noConversion"/>
  </si>
  <si>
    <t>Remarks for Repealation</t>
    <phoneticPr fontId="3" type="noConversion"/>
  </si>
  <si>
    <t>We, hereby certify that the vehicle has been repealed its registration in Korea</t>
    <phoneticPr fontId="3" type="noConversion"/>
  </si>
  <si>
    <t>according to the Korean National Vehicle Administration Regulations Clause</t>
    <phoneticPr fontId="3" type="noConversion"/>
  </si>
  <si>
    <t>No.13 and Vehicle Registrations Clause No. 40</t>
    <phoneticPr fontId="3" type="noConversion"/>
  </si>
  <si>
    <t>120111-0922270</t>
    <phoneticPr fontId="3" type="noConversion"/>
  </si>
  <si>
    <t>205Ho.63, Seonghyeon-ro, Ilsandong-gu, Goyang-si, Gyeonggi-do, Republic of Korea</t>
    <phoneticPr fontId="3" type="noConversion"/>
  </si>
  <si>
    <t>passenger</t>
    <phoneticPr fontId="3" type="noConversion"/>
  </si>
  <si>
    <t>For Certification</t>
    <phoneticPr fontId="3" type="noConversion"/>
  </si>
  <si>
    <t>For export</t>
    <phoneticPr fontId="3" type="noConversion"/>
  </si>
  <si>
    <t>Repealed Datd</t>
    <phoneticPr fontId="3" type="noConversion"/>
  </si>
  <si>
    <t>Purpose of Certificate</t>
    <phoneticPr fontId="3" type="noConversion"/>
  </si>
  <si>
    <t>Car Registration date</t>
    <phoneticPr fontId="3" type="noConversion"/>
  </si>
  <si>
    <t>Plate no</t>
    <phoneticPr fontId="3" type="noConversion"/>
  </si>
  <si>
    <t>Model Name</t>
    <phoneticPr fontId="3" type="noConversion"/>
  </si>
  <si>
    <t>Motor Type</t>
    <phoneticPr fontId="3" type="noConversion"/>
  </si>
  <si>
    <t>Approval No</t>
    <phoneticPr fontId="3" type="noConversion"/>
  </si>
  <si>
    <t>Driving Distance</t>
    <phoneticPr fontId="3" type="noConversion"/>
  </si>
  <si>
    <t>Chassis No</t>
    <phoneticPr fontId="3" type="noConversion"/>
  </si>
  <si>
    <t>Moder year</t>
    <phoneticPr fontId="3" type="noConversion"/>
  </si>
  <si>
    <t>Purpose</t>
    <phoneticPr fontId="3" type="noConversion"/>
  </si>
  <si>
    <t>Business use period</t>
    <phoneticPr fontId="3" type="noConversion"/>
  </si>
  <si>
    <t>Owner's ID No</t>
    <phoneticPr fontId="3" type="noConversion"/>
  </si>
  <si>
    <t>[Attached Form 20]</t>
    <phoneticPr fontId="3" type="noConversion"/>
  </si>
  <si>
    <t>(general paper 80g/㎡)</t>
    <phoneticPr fontId="3" type="noConversion"/>
  </si>
  <si>
    <t xml:space="preserve">Relationship of rights </t>
    <phoneticPr fontId="3" type="noConversion"/>
  </si>
  <si>
    <t xml:space="preserve">foreclosure :
a mortgage : </t>
    <phoneticPr fontId="3" type="noConversion"/>
  </si>
  <si>
    <t>0
0</t>
    <phoneticPr fontId="3" type="noConversion"/>
  </si>
  <si>
    <t xml:space="preserve">case
case </t>
    <phoneticPr fontId="3" type="noConversion"/>
  </si>
  <si>
    <t>COMMERCIAL INVOICE</t>
  </si>
  <si>
    <t>1) Shipper / Exporter</t>
  </si>
  <si>
    <t>8) No. &amp; date of invoice</t>
  </si>
  <si>
    <t>SSANCAR LTD.,
63, Seonghyeon-ro, Ilsandong-gu, Goyang-si, 
Gyeonggi-do, Republic of Korea
TEL:82-505-355-9977 
FAX:82-505-366-9977
EMAIL : man99777@naver.com</t>
  </si>
  <si>
    <t>9) No. &amp; date of L/C</t>
  </si>
  <si>
    <t>TTR BASE</t>
  </si>
  <si>
    <t>2) For account &amp; risk of Messers.</t>
  </si>
  <si>
    <t>10) L/C issuing bank</t>
  </si>
  <si>
    <t>3) Notify party</t>
  </si>
  <si>
    <t>SAME AS ABOVE</t>
  </si>
  <si>
    <t>4) Port of loading</t>
  </si>
  <si>
    <t>5) Final Destination</t>
  </si>
  <si>
    <t>6) Vessel name</t>
  </si>
  <si>
    <t>7) Sailing on or about</t>
  </si>
  <si>
    <t>MV YOUNG SHIN V.2111</t>
  </si>
  <si>
    <t>11) MARKS AND NUMBERS OF PKGS</t>
  </si>
  <si>
    <t>12) Description of Goods</t>
  </si>
  <si>
    <t>13) Quantity</t>
  </si>
  <si>
    <t>14) Unit price</t>
  </si>
  <si>
    <t>15) Amount</t>
  </si>
  <si>
    <t>NO.</t>
  </si>
  <si>
    <t>Commodity</t>
  </si>
  <si>
    <t>Year</t>
  </si>
  <si>
    <t>Chassis No.</t>
  </si>
  <si>
    <t>Q'TY</t>
  </si>
  <si>
    <t>Unit Price</t>
  </si>
  <si>
    <t>AMOUNT</t>
  </si>
  <si>
    <t>Shipping</t>
  </si>
  <si>
    <t xml:space="preserve"> GRAND TOTAL :</t>
  </si>
  <si>
    <t>Telephone No : 82- 10 - 9009 - 9977</t>
  </si>
  <si>
    <t xml:space="preserve">Signed By    </t>
  </si>
  <si>
    <t>Fax No          : 82- 505 - 366 - 9977</t>
  </si>
  <si>
    <t>COMMERCIAL PACKING LIST</t>
    <phoneticPr fontId="3" type="noConversion"/>
  </si>
  <si>
    <t>16) DISPLACE-
MENT(cc)</t>
    <phoneticPr fontId="3" type="noConversion"/>
  </si>
  <si>
    <t>Weight
(KG)</t>
  </si>
  <si>
    <t xml:space="preserve"> </t>
    <phoneticPr fontId="3" type="noConversion"/>
  </si>
  <si>
    <t>16) WEIGHT</t>
  </si>
  <si>
    <t>영문 차량번호</t>
    <phoneticPr fontId="3" type="noConversion"/>
  </si>
  <si>
    <t>202303-032651</t>
    <phoneticPr fontId="3" type="noConversion"/>
  </si>
  <si>
    <t>PROFORM INVOICE</t>
  </si>
  <si>
    <t>Ssancar LTD 46-1, Gakgol-ro 2an-Gil, Sangnok, Ansan-si, Gyeinggi-do, Incheon, Korea. Phone: +82-505-366-9977</t>
  </si>
  <si>
    <t>Date</t>
  </si>
  <si>
    <t>Invoice No.</t>
  </si>
  <si>
    <t>Name</t>
  </si>
  <si>
    <t>Nit</t>
  </si>
  <si>
    <t>Adress</t>
  </si>
  <si>
    <t>Country</t>
  </si>
  <si>
    <t>Phone</t>
  </si>
  <si>
    <t>Total invoice</t>
  </si>
  <si>
    <t>Total received in Korea</t>
  </si>
  <si>
    <t>Not received</t>
  </si>
  <si>
    <t>BANK ACCOUNT INFORMATION</t>
  </si>
  <si>
    <t>Beneficiary</t>
  </si>
  <si>
    <t>SSANCAR CO LTD</t>
  </si>
  <si>
    <t>Bank Name</t>
  </si>
  <si>
    <t>SHINHAN BANK</t>
  </si>
  <si>
    <t>Swift Cose</t>
  </si>
  <si>
    <t>SHBKKRSE</t>
  </si>
  <si>
    <t>Bank Adress</t>
  </si>
  <si>
    <t>20,Sejong-Daero9-Gil,Jung-Gu Seoul South Korea</t>
  </si>
  <si>
    <t>Bank Account Number</t>
  </si>
  <si>
    <t>180-008-400167</t>
  </si>
  <si>
    <t>Beneficiary Adress</t>
  </si>
  <si>
    <t>65 SEONGHYEON-RO,ILSANDONG-GU,GOYANG-SI, GYEONGGI-DO, SOUTH KOREA</t>
  </si>
  <si>
    <t>Code</t>
  </si>
  <si>
    <t>Model</t>
  </si>
  <si>
    <t>Chassis Number</t>
  </si>
  <si>
    <t>Lot. No.</t>
  </si>
  <si>
    <t>Total</t>
  </si>
  <si>
    <t>Sub Total</t>
  </si>
  <si>
    <t>Shipping Cost</t>
  </si>
  <si>
    <t>Grend Total</t>
  </si>
  <si>
    <r>
      <rPr>
        <b/>
        <sz val="11"/>
        <color theme="1"/>
        <rFont val="HY견명조"/>
        <family val="1"/>
        <charset val="129"/>
      </rPr>
      <t>⑫</t>
    </r>
    <r>
      <rPr>
        <sz val="11"/>
        <color theme="1"/>
        <rFont val="HY견명조"/>
        <family val="1"/>
        <charset val="129"/>
      </rPr>
      <t xml:space="preserve"> 제원관리번호</t>
    </r>
    <phoneticPr fontId="3" type="noConversion"/>
  </si>
  <si>
    <r>
      <rPr>
        <b/>
        <sz val="6"/>
        <rFont val="HY궁서B"/>
        <family val="1"/>
        <charset val="129"/>
      </rPr>
      <t>⑫</t>
    </r>
    <r>
      <rPr>
        <sz val="6"/>
        <rFont val="HY궁서B"/>
        <family val="1"/>
        <charset val="129"/>
      </rPr>
      <t xml:space="preserve"> ODEL CODE</t>
    </r>
    <phoneticPr fontId="3" type="noConversion"/>
  </si>
  <si>
    <t>선적일</t>
  </si>
  <si>
    <t>NUM OF
CYLINDERS</t>
    <phoneticPr fontId="3" type="noConversion"/>
  </si>
  <si>
    <t>INCHOEN, KOREA</t>
  </si>
  <si>
    <t>CONTAINER</t>
    <phoneticPr fontId="3" type="noConversion"/>
  </si>
  <si>
    <t>Reference No.      DFSU6646075</t>
    <phoneticPr fontId="3" type="noConversion"/>
  </si>
  <si>
    <t>ORIGINAL</t>
    <phoneticPr fontId="3" type="noConversion"/>
  </si>
  <si>
    <t>Reference code.   DFSU6646075</t>
    <phoneticPr fontId="3" type="noConversion"/>
  </si>
  <si>
    <t>CERTIFICATE OF ORIGIN</t>
    <phoneticPr fontId="3" type="noConversion"/>
  </si>
  <si>
    <t>Issued by</t>
    <phoneticPr fontId="3" type="noConversion"/>
  </si>
  <si>
    <t>THE KOREA CHAMBER OF COMMERCE &amp; INDUSTRY</t>
    <phoneticPr fontId="3" type="noConversion"/>
  </si>
  <si>
    <t>Seoul, Republic of korea</t>
    <phoneticPr fontId="3" type="noConversion"/>
  </si>
  <si>
    <t xml:space="preserve"> *Remark</t>
    <phoneticPr fontId="3" type="noConversion"/>
  </si>
  <si>
    <t>컨테이너 NO</t>
    <phoneticPr fontId="3" type="noConversion"/>
  </si>
  <si>
    <t>5N</t>
    <phoneticPr fontId="3" type="noConversion"/>
  </si>
  <si>
    <t>경유</t>
  </si>
  <si>
    <t>(연비</t>
  </si>
  <si>
    <t>km/L)</t>
  </si>
  <si>
    <t>Person</t>
  </si>
  <si>
    <t>LOADING
 CAPACITY</t>
  </si>
  <si>
    <t>kg</t>
  </si>
  <si>
    <t>Cylinder</t>
  </si>
  <si>
    <t>DIESEL</t>
  </si>
  <si>
    <t>(Mileage</t>
  </si>
  <si>
    <t xml:space="preserve">   FUEL</t>
  </si>
  <si>
    <t>중형 승용</t>
    <phoneticPr fontId="3" type="noConversion"/>
  </si>
  <si>
    <t>SSANCAR LTD.</t>
    <phoneticPr fontId="3" type="noConversion"/>
  </si>
  <si>
    <t>MEDIUM  PASSENGER</t>
    <phoneticPr fontId="3" type="noConversion"/>
  </si>
  <si>
    <t xml:space="preserve">WVGZZZ5NZJW971190 </t>
  </si>
  <si>
    <t>971190</t>
    <phoneticPr fontId="3" type="noConversion"/>
  </si>
  <si>
    <t>4115-202409-049612</t>
    <phoneticPr fontId="3" type="noConversion"/>
  </si>
  <si>
    <t xml:space="preserve">Tiguan 2.0 TDI 4Motion </t>
    <phoneticPr fontId="3" type="noConversion"/>
  </si>
  <si>
    <t>27소8559</t>
    <phoneticPr fontId="3" type="noConversion"/>
  </si>
  <si>
    <t>27SO8559</t>
    <phoneticPr fontId="3" type="noConversion"/>
  </si>
  <si>
    <t>024-2-00102-0018-1218</t>
    <phoneticPr fontId="3" type="noConversion"/>
  </si>
  <si>
    <t>DFG</t>
    <phoneticPr fontId="3" type="noConversion"/>
  </si>
  <si>
    <t>202406-029868</t>
    <phoneticPr fontId="3" type="noConversion"/>
  </si>
  <si>
    <t>150/4000</t>
    <phoneticPr fontId="3" type="noConversion"/>
  </si>
  <si>
    <t>Robert gashi
P02585569
City prishtina,  Kosovo
10000
+383481811116
Robert_gashi@live.com</t>
    <phoneticPr fontId="3" type="noConversion"/>
  </si>
  <si>
    <t>Robert gashi</t>
  </si>
  <si>
    <t>DURRESS,  ALBANIA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</si>
</sst>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2" formatCode="_-&quot;₩&quot;* #,##0_-;\-&quot;₩&quot;* #,##0_-;_-&quot;₩&quot;* &quot;-&quot;_-;_-@_-"/>
    <numFmt numFmtId="41" formatCode="_-* #,##0_-;\-* #,##0_-;_-* &quot;-&quot;_-;_-@_-"/>
    <numFmt numFmtId="23" formatCode="\$#,##0_);\(\$#,##0\)"/>
    <numFmt numFmtId="176" formatCode="yyyy&quot;년&quot;\ m&quot;월&quot;\ d&quot;일&quot;;@"/>
    <numFmt numFmtId="177" formatCode="yy\/mm\/dd"/>
    <numFmt numFmtId="178" formatCode="_-\$* #,##0_ ;_-\$* \-#,##0\ ;_-\$* &quot;-&quot;_ ;_-@_ "/>
    <numFmt numFmtId="179" formatCode="[$-409]d&quot;-&quot;mmm&quot;-&quot;yy;@"/>
    <numFmt numFmtId="180" formatCode="[$-409]mmm&quot; . &quot;dd&quot; . &quot;yy;@"/>
    <numFmt numFmtId="181" formatCode="#,##0&quot; CAR(S)&quot;"/>
    <numFmt numFmtId="182" formatCode="&quot;U$&quot;#,##0.\-"/>
    <numFmt numFmtId="183" formatCode="\$#,##0;[Red]\-\$#,##0"/>
    <numFmt numFmtId="184" formatCode="#,##0_ ;[Red]\-#,##0\ "/>
    <numFmt numFmtId="185" formatCode="\$#,##0"/>
    <numFmt numFmtId="186" formatCode="0_ "/>
    <numFmt numFmtId="187" formatCode="&quot;$&quot;#,##0.00"/>
    <numFmt numFmtId="188" formatCode="0_);[Red]\(0\)"/>
    <numFmt numFmtId="189" formatCode="0.0"/>
  </numFmts>
  <fonts count="86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9"/>
      <color theme="1"/>
      <name val="HY견명조"/>
      <family val="1"/>
      <charset val="129"/>
    </font>
    <font>
      <sz val="8"/>
      <name val="맑은 고딕"/>
      <family val="2"/>
      <charset val="129"/>
      <scheme val="minor"/>
    </font>
    <font>
      <sz val="11"/>
      <color theme="1"/>
      <name val="HY견명조"/>
      <family val="1"/>
      <charset val="129"/>
    </font>
    <font>
      <b/>
      <sz val="28"/>
      <color theme="1"/>
      <name val="HY견명조"/>
      <family val="1"/>
      <charset val="129"/>
    </font>
    <font>
      <b/>
      <sz val="11"/>
      <color theme="1"/>
      <name val="HY견명조"/>
      <family val="1"/>
      <charset val="129"/>
    </font>
    <font>
      <sz val="11"/>
      <color theme="1"/>
      <name val="HY궁서B"/>
      <family val="1"/>
      <charset val="129"/>
    </font>
    <font>
      <sz val="10"/>
      <color theme="1"/>
      <name val="HY견명조"/>
      <family val="1"/>
      <charset val="129"/>
    </font>
    <font>
      <b/>
      <sz val="10.5"/>
      <color theme="1"/>
      <name val="HY견명조"/>
      <family val="1"/>
      <charset val="129"/>
    </font>
    <font>
      <b/>
      <sz val="22"/>
      <color theme="1"/>
      <name val="HY견명조"/>
      <family val="1"/>
      <charset val="129"/>
    </font>
    <font>
      <sz val="7"/>
      <color theme="1"/>
      <name val="HY견명조"/>
      <family val="1"/>
      <charset val="129"/>
    </font>
    <font>
      <sz val="10"/>
      <color theme="1"/>
      <name val="HY궁서B"/>
      <family val="1"/>
      <charset val="129"/>
    </font>
    <font>
      <sz val="9"/>
      <color theme="1"/>
      <name val="HY궁서B"/>
      <family val="1"/>
      <charset val="129"/>
    </font>
    <font>
      <sz val="8"/>
      <color theme="1"/>
      <name val="HY견명조"/>
      <family val="1"/>
      <charset val="129"/>
    </font>
    <font>
      <b/>
      <sz val="11"/>
      <color rgb="FFFF0000"/>
      <name val="맑은 고딕"/>
      <family val="3"/>
      <charset val="129"/>
      <scheme val="minor"/>
    </font>
    <font>
      <sz val="8"/>
      <color theme="1"/>
      <name val="맑은 고딕"/>
      <family val="2"/>
      <charset val="129"/>
      <scheme val="minor"/>
    </font>
    <font>
      <sz val="8"/>
      <color theme="1"/>
      <name val="Kozuka Mincho Pro L"/>
      <family val="1"/>
      <charset val="128"/>
    </font>
    <font>
      <sz val="11"/>
      <name val="돋움"/>
      <family val="3"/>
      <charset val="129"/>
    </font>
    <font>
      <sz val="10"/>
      <color theme="1"/>
      <name val="나눔고딕"/>
      <family val="2"/>
      <charset val="129"/>
    </font>
    <font>
      <sz val="11"/>
      <color theme="1"/>
      <name val="맑은 고딕"/>
      <family val="3"/>
      <charset val="129"/>
      <scheme val="minor"/>
    </font>
    <font>
      <sz val="10"/>
      <name val="Arial"/>
      <family val="2"/>
    </font>
    <font>
      <sz val="10"/>
      <color theme="1"/>
      <name val="나눔고딕"/>
      <family val="3"/>
      <charset val="129"/>
    </font>
    <font>
      <sz val="10"/>
      <name val="나눔고딕"/>
      <family val="3"/>
      <charset val="129"/>
    </font>
    <font>
      <sz val="8"/>
      <color theme="1"/>
      <name val="HY궁서B"/>
      <family val="1"/>
      <charset val="129"/>
    </font>
    <font>
      <b/>
      <sz val="26"/>
      <color theme="1"/>
      <name val="HY견명조"/>
      <family val="1"/>
      <charset val="129"/>
    </font>
    <font>
      <b/>
      <sz val="9"/>
      <color theme="1"/>
      <name val="HY궁서B"/>
      <family val="1"/>
      <charset val="129"/>
    </font>
    <font>
      <b/>
      <sz val="22"/>
      <color theme="1"/>
      <name val="HY궁서B"/>
      <family val="1"/>
      <charset val="129"/>
    </font>
    <font>
      <sz val="7"/>
      <color theme="1"/>
      <name val="HY궁서B"/>
      <family val="1"/>
      <charset val="129"/>
    </font>
    <font>
      <b/>
      <sz val="10"/>
      <color theme="1"/>
      <name val="HY궁서B"/>
      <family val="1"/>
      <charset val="129"/>
    </font>
    <font>
      <sz val="6"/>
      <color theme="1"/>
      <name val="HY궁서B"/>
      <family val="1"/>
      <charset val="129"/>
    </font>
    <font>
      <sz val="14"/>
      <color theme="1"/>
      <name val="HY견명조"/>
      <family val="1"/>
      <charset val="129"/>
    </font>
    <font>
      <sz val="14"/>
      <color theme="1"/>
      <name val="HY궁서B"/>
      <family val="1"/>
      <charset val="129"/>
    </font>
    <font>
      <b/>
      <sz val="28"/>
      <color rgb="FF0070C0"/>
      <name val="HY견명조"/>
      <family val="1"/>
      <charset val="129"/>
    </font>
    <font>
      <sz val="14"/>
      <color rgb="FF0070C0"/>
      <name val="HY견명조"/>
      <family val="1"/>
      <charset val="129"/>
    </font>
    <font>
      <sz val="14"/>
      <color rgb="FF0070C0"/>
      <name val="HY궁서B"/>
      <family val="1"/>
      <charset val="129"/>
    </font>
    <font>
      <sz val="11"/>
      <color rgb="FF0070C0"/>
      <name val="HY견명조"/>
      <family val="1"/>
      <charset val="129"/>
    </font>
    <font>
      <sz val="11"/>
      <color rgb="FF0070C0"/>
      <name val="맑은 고딕"/>
      <family val="2"/>
      <charset val="129"/>
      <scheme val="minor"/>
    </font>
    <font>
      <sz val="16"/>
      <color rgb="FF0070C0"/>
      <name val="HY견명조"/>
      <family val="1"/>
      <charset val="129"/>
    </font>
    <font>
      <sz val="13"/>
      <color rgb="FF0070C0"/>
      <name val="HY견명조"/>
      <family val="1"/>
      <charset val="129"/>
    </font>
    <font>
      <sz val="11"/>
      <color rgb="FF0070C0"/>
      <name val="맑은 고딕"/>
      <family val="3"/>
      <charset val="129"/>
      <scheme val="minor"/>
    </font>
    <font>
      <sz val="13"/>
      <color theme="1"/>
      <name val="HY궁서B"/>
      <family val="1"/>
      <charset val="129"/>
    </font>
    <font>
      <b/>
      <sz val="22"/>
      <color rgb="FF0070C0"/>
      <name val="HY궁서B"/>
      <family val="1"/>
      <charset val="129"/>
    </font>
    <font>
      <sz val="11"/>
      <color rgb="FF0070C0"/>
      <name val="HY궁서B"/>
      <family val="1"/>
      <charset val="129"/>
    </font>
    <font>
      <sz val="16"/>
      <color rgb="FF0070C0"/>
      <name val="HY궁서B"/>
      <family val="1"/>
      <charset val="129"/>
    </font>
    <font>
      <b/>
      <sz val="11"/>
      <color theme="1"/>
      <name val="맑은 고딕"/>
      <family val="2"/>
      <charset val="129"/>
      <scheme val="minor"/>
    </font>
    <font>
      <sz val="11"/>
      <name val="Arial Narrow"/>
      <family val="2"/>
    </font>
    <font>
      <b/>
      <sz val="10"/>
      <name val="Arial Narrow"/>
      <family val="2"/>
    </font>
    <font>
      <b/>
      <sz val="14"/>
      <color rgb="FFFF0000"/>
      <name val="Arial Narrow"/>
      <family val="2"/>
    </font>
    <font>
      <b/>
      <sz val="10"/>
      <color rgb="FFFF0000"/>
      <name val="Arial Narrow"/>
      <family val="2"/>
    </font>
    <font>
      <b/>
      <sz val="11"/>
      <name val="Arial Narrow"/>
      <family val="2"/>
    </font>
    <font>
      <b/>
      <sz val="15"/>
      <name val="맑은 고딕"/>
      <family val="3"/>
      <charset val="129"/>
    </font>
    <font>
      <b/>
      <sz val="15"/>
      <name val="나눔고딕"/>
      <family val="3"/>
      <charset val="129"/>
    </font>
    <font>
      <b/>
      <sz val="12"/>
      <name val="Arial Narrow"/>
      <family val="2"/>
    </font>
    <font>
      <b/>
      <u/>
      <sz val="10"/>
      <color rgb="FFFF0000"/>
      <name val="Arial Narrow"/>
      <family val="2"/>
    </font>
    <font>
      <sz val="10"/>
      <name val="맑은 고딕"/>
      <family val="3"/>
      <charset val="129"/>
      <scheme val="minor"/>
    </font>
    <font>
      <b/>
      <sz val="10"/>
      <color indexed="8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8"/>
      <color rgb="FFFF0000"/>
      <name val="Arial Narrow"/>
      <family val="2"/>
    </font>
    <font>
      <b/>
      <sz val="11"/>
      <color theme="1"/>
      <name val="Arial Narrow"/>
      <family val="2"/>
    </font>
    <font>
      <sz val="9"/>
      <color rgb="FF0070C0"/>
      <name val="Arial Narrow"/>
      <family val="2"/>
    </font>
    <font>
      <sz val="8"/>
      <color rgb="FF0070C0"/>
      <name val="Arial Narrow"/>
      <family val="2"/>
    </font>
    <font>
      <sz val="9"/>
      <name val="Arial Narrow"/>
      <family val="2"/>
    </font>
    <font>
      <b/>
      <sz val="24"/>
      <name val="Arial"/>
      <family val="2"/>
    </font>
    <font>
      <sz val="10"/>
      <name val="Tahoma"/>
      <family val="2"/>
    </font>
    <font>
      <b/>
      <sz val="10"/>
      <name val="Tahoma"/>
      <family val="2"/>
    </font>
    <font>
      <sz val="8"/>
      <name val="Tahoma"/>
      <family val="2"/>
    </font>
    <font>
      <b/>
      <sz val="10"/>
      <name val="Arial"/>
      <family val="2"/>
    </font>
    <font>
      <sz val="9"/>
      <name val="Tahoma"/>
      <family val="2"/>
    </font>
    <font>
      <sz val="16"/>
      <name val="Impact"/>
      <family val="2"/>
    </font>
    <font>
      <b/>
      <sz val="12"/>
      <name val="Tahoma"/>
      <family val="2"/>
    </font>
    <font>
      <b/>
      <i/>
      <sz val="8"/>
      <name val="Arial"/>
      <family val="2"/>
    </font>
    <font>
      <u/>
      <sz val="26"/>
      <color theme="0"/>
      <name val="Arial Black"/>
      <family val="2"/>
    </font>
    <font>
      <b/>
      <sz val="16"/>
      <color indexed="9"/>
      <name val="Tahoma"/>
      <family val="2"/>
    </font>
    <font>
      <sz val="9"/>
      <name val="taboma"/>
    </font>
    <font>
      <sz val="10"/>
      <color rgb="FFFF0000"/>
      <name val="Tahoma"/>
      <family val="2"/>
    </font>
    <font>
      <sz val="9"/>
      <color rgb="FFFF0000"/>
      <name val="Tahoma"/>
      <family val="2"/>
    </font>
    <font>
      <sz val="8"/>
      <color rgb="FFFF0000"/>
      <name val="Tahoma"/>
      <family val="2"/>
    </font>
    <font>
      <sz val="10"/>
      <color theme="1"/>
      <name val="Tahoma"/>
      <family val="2"/>
    </font>
    <font>
      <sz val="6"/>
      <name val="HY궁서B"/>
      <family val="1"/>
      <charset val="129"/>
    </font>
    <font>
      <b/>
      <sz val="6"/>
      <name val="HY궁서B"/>
      <family val="1"/>
      <charset val="129"/>
    </font>
    <font>
      <b/>
      <sz val="18"/>
      <color rgb="FFFF0000"/>
      <name val="Arial Narrow"/>
      <family val="2"/>
    </font>
    <font>
      <b/>
      <sz val="18"/>
      <name val="Arial Narrow"/>
      <family val="2"/>
    </font>
    <font>
      <b/>
      <sz val="12"/>
      <name val="맑은 고딕"/>
      <family val="3"/>
      <charset val="129"/>
      <scheme val="minor"/>
    </font>
    <font>
      <b/>
      <u/>
      <sz val="20"/>
      <name val="Arial Narrow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4.9989318521683403E-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/>
      <right/>
      <top style="medium">
        <color rgb="FF0070C0"/>
      </top>
      <bottom/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/>
      <top/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 style="medium">
        <color rgb="FF0070C0"/>
      </left>
      <right/>
      <top style="medium">
        <color rgb="FF0070C0"/>
      </top>
      <bottom style="medium">
        <color rgb="FF0070C0"/>
      </bottom>
      <diagonal/>
    </border>
    <border>
      <left/>
      <right/>
      <top style="medium">
        <color rgb="FF0070C0"/>
      </top>
      <bottom style="medium">
        <color rgb="FF0070C0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/>
      <top/>
      <bottom/>
      <diagonal/>
    </border>
    <border>
      <left/>
      <right style="medium">
        <color rgb="FF0070C0"/>
      </right>
      <top/>
      <bottom/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/>
      <diagonal/>
    </border>
    <border>
      <left style="medium">
        <color rgb="FF0070C0"/>
      </left>
      <right style="medium">
        <color rgb="FF0070C0"/>
      </right>
      <top/>
      <bottom style="medium">
        <color rgb="FF0070C0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auto="1"/>
      </left>
      <right/>
      <top style="double">
        <color indexed="64"/>
      </top>
      <bottom style="thin">
        <color indexed="64"/>
      </bottom>
      <diagonal/>
    </border>
    <border>
      <left/>
      <right style="thin">
        <color auto="1"/>
      </right>
      <top style="double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2" tint="-0.249977111117893"/>
      </left>
      <right/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/>
      <right style="thin">
        <color theme="2" tint="-0.249977111117893"/>
      </right>
      <top style="double">
        <color theme="2" tint="-0.249977111117893"/>
      </top>
      <bottom style="double">
        <color theme="2" tint="-0.249977111117893"/>
      </bottom>
      <diagonal/>
    </border>
    <border>
      <left style="thin">
        <color theme="2" tint="-0.249977111117893"/>
      </left>
      <right/>
      <top style="double">
        <color theme="2" tint="-0.249977111117893"/>
      </top>
      <bottom style="double">
        <color theme="2" tint="-0.249977111117893"/>
      </bottom>
      <diagonal/>
    </border>
    <border>
      <left/>
      <right style="thin">
        <color theme="2" tint="-0.249977111117893"/>
      </right>
      <top style="thin">
        <color theme="2" tint="-0.249977111117893"/>
      </top>
      <bottom style="double">
        <color theme="2" tint="-0.249977111117893"/>
      </bottom>
      <diagonal/>
    </border>
    <border>
      <left style="thin">
        <color theme="2" tint="-0.249977111117893"/>
      </left>
      <right/>
      <top style="thin">
        <color theme="2" tint="-0.249977111117893"/>
      </top>
      <bottom style="double">
        <color theme="2" tint="-0.249977111117893"/>
      </bottom>
      <diagonal/>
    </border>
    <border>
      <left/>
      <right/>
      <top style="thin">
        <color theme="2" tint="-0.249977111117893"/>
      </top>
      <bottom style="thin">
        <color theme="2" tint="-0.249977111117893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>
      <alignment vertical="center"/>
    </xf>
    <xf numFmtId="0" fontId="18" fillId="0" borderId="0"/>
    <xf numFmtId="0" fontId="18" fillId="0" borderId="0"/>
    <xf numFmtId="41" fontId="19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1" fillId="0" borderId="0"/>
    <xf numFmtId="0" fontId="18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</cellStyleXfs>
  <cellXfs count="585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4" xfId="0" applyFont="1" applyBorder="1">
      <alignment vertical="center"/>
    </xf>
    <xf numFmtId="0" fontId="4" fillId="0" borderId="0" xfId="0" applyFo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2" xfId="0" applyFont="1" applyBorder="1">
      <alignment vertical="center"/>
    </xf>
    <xf numFmtId="0" fontId="0" fillId="0" borderId="4" xfId="0" applyBorder="1">
      <alignment vertical="center"/>
    </xf>
    <xf numFmtId="176" fontId="0" fillId="0" borderId="0" xfId="0" applyNumberFormat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11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4" fillId="0" borderId="13" xfId="0" applyFont="1" applyBorder="1" applyAlignment="1">
      <alignment horizontal="right" vertical="center" wrapText="1"/>
    </xf>
    <xf numFmtId="0" fontId="8" fillId="0" borderId="13" xfId="0" applyFont="1" applyBorder="1" applyAlignment="1">
      <alignment horizontal="right" vertical="center" wrapText="1"/>
    </xf>
    <xf numFmtId="0" fontId="4" fillId="0" borderId="14" xfId="0" applyFont="1" applyBorder="1" applyAlignment="1">
      <alignment horizontal="right" vertical="center" wrapText="1"/>
    </xf>
    <xf numFmtId="0" fontId="11" fillId="0" borderId="14" xfId="0" applyFont="1" applyBorder="1" applyAlignment="1">
      <alignment vertical="center" wrapText="1"/>
    </xf>
    <xf numFmtId="0" fontId="4" fillId="0" borderId="7" xfId="0" applyFont="1" applyBorder="1">
      <alignment vertical="center"/>
    </xf>
    <xf numFmtId="0" fontId="12" fillId="0" borderId="7" xfId="0" applyFont="1" applyBorder="1" applyAlignment="1">
      <alignment horizontal="right" vertical="center"/>
    </xf>
    <xf numFmtId="0" fontId="4" fillId="0" borderId="9" xfId="0" applyFont="1" applyBorder="1" applyAlignment="1">
      <alignment horizontal="distributed" vertical="distributed" justifyLastLine="1"/>
    </xf>
    <xf numFmtId="0" fontId="7" fillId="0" borderId="13" xfId="0" applyFont="1" applyBorder="1" applyAlignment="1">
      <alignment horizontal="right" vertical="center" shrinkToFit="1"/>
    </xf>
    <xf numFmtId="0" fontId="13" fillId="0" borderId="13" xfId="0" applyFont="1" applyBorder="1" applyAlignment="1">
      <alignment horizontal="right" vertical="center" shrinkToFit="1"/>
    </xf>
    <xf numFmtId="0" fontId="7" fillId="0" borderId="13" xfId="0" applyFont="1" applyBorder="1" applyAlignment="1">
      <alignment vertical="center" shrinkToFit="1"/>
    </xf>
    <xf numFmtId="0" fontId="0" fillId="0" borderId="7" xfId="0" applyBorder="1">
      <alignment vertical="center"/>
    </xf>
    <xf numFmtId="0" fontId="0" fillId="0" borderId="13" xfId="0" applyBorder="1" applyAlignment="1">
      <alignment vertical="center" shrinkToFit="1"/>
    </xf>
    <xf numFmtId="0" fontId="4" fillId="0" borderId="9" xfId="0" applyFont="1" applyBorder="1" applyAlignment="1">
      <alignment horizontal="distributed" vertical="center" justifyLastLine="1"/>
    </xf>
    <xf numFmtId="0" fontId="7" fillId="0" borderId="7" xfId="0" applyFont="1" applyBorder="1" applyAlignment="1">
      <alignment horizontal="right" vertical="center"/>
    </xf>
    <xf numFmtId="0" fontId="8" fillId="0" borderId="3" xfId="0" applyFont="1" applyBorder="1" applyAlignment="1">
      <alignment horizontal="distributed" vertical="center" justifyLastLine="1"/>
    </xf>
    <xf numFmtId="0" fontId="8" fillId="0" borderId="6" xfId="0" applyFont="1" applyBorder="1" applyAlignment="1">
      <alignment horizontal="distributed" vertical="center" justifyLastLine="1"/>
    </xf>
    <xf numFmtId="0" fontId="0" fillId="0" borderId="10" xfId="0" applyBorder="1" applyAlignment="1">
      <alignment vertical="center" shrinkToFit="1"/>
    </xf>
    <xf numFmtId="0" fontId="7" fillId="0" borderId="7" xfId="0" applyFont="1" applyBorder="1">
      <alignment vertical="center"/>
    </xf>
    <xf numFmtId="41" fontId="22" fillId="2" borderId="10" xfId="12" applyFont="1" applyFill="1" applyBorder="1" applyAlignment="1">
      <alignment horizontal="center" vertical="center"/>
    </xf>
    <xf numFmtId="0" fontId="22" fillId="2" borderId="10" xfId="12" applyNumberFormat="1" applyFont="1" applyFill="1" applyBorder="1" applyAlignment="1">
      <alignment horizontal="center" vertical="center"/>
    </xf>
    <xf numFmtId="14" fontId="22" fillId="2" borderId="10" xfId="12" applyNumberFormat="1" applyFont="1" applyFill="1" applyBorder="1" applyAlignment="1">
      <alignment horizontal="center" vertical="center"/>
    </xf>
    <xf numFmtId="41" fontId="19" fillId="2" borderId="10" xfId="12" applyFont="1" applyFill="1" applyBorder="1" applyAlignment="1">
      <alignment horizontal="center" vertical="center"/>
    </xf>
    <xf numFmtId="49" fontId="22" fillId="2" borderId="10" xfId="12" applyNumberFormat="1" applyFont="1" applyFill="1" applyBorder="1" applyAlignment="1">
      <alignment horizontal="center" vertical="center"/>
    </xf>
    <xf numFmtId="177" fontId="22" fillId="2" borderId="10" xfId="12" applyNumberFormat="1" applyFont="1" applyFill="1" applyBorder="1" applyAlignment="1">
      <alignment horizontal="center" vertical="center"/>
    </xf>
    <xf numFmtId="178" fontId="23" fillId="2" borderId="10" xfId="12" applyNumberFormat="1" applyFont="1" applyFill="1" applyBorder="1" applyAlignment="1">
      <alignment horizontal="center" vertical="center"/>
    </xf>
    <xf numFmtId="0" fontId="22" fillId="0" borderId="10" xfId="0" applyFont="1" applyBorder="1" applyAlignment="1">
      <alignment horizontal="center" vertical="center" wrapText="1"/>
    </xf>
    <xf numFmtId="14" fontId="7" fillId="0" borderId="13" xfId="0" applyNumberFormat="1" applyFont="1" applyBorder="1" applyAlignment="1">
      <alignment horizontal="right" vertical="center" shrinkToFit="1"/>
    </xf>
    <xf numFmtId="0" fontId="13" fillId="0" borderId="9" xfId="0" applyFont="1" applyBorder="1" applyAlignment="1">
      <alignment horizontal="right" vertical="center"/>
    </xf>
    <xf numFmtId="0" fontId="24" fillId="0" borderId="9" xfId="0" applyFont="1" applyBorder="1" applyAlignment="1">
      <alignment horizontal="right" vertical="center"/>
    </xf>
    <xf numFmtId="0" fontId="13" fillId="0" borderId="9" xfId="0" applyFont="1" applyBorder="1" applyAlignment="1">
      <alignment horizontal="right" vertical="center" shrinkToFit="1"/>
    </xf>
    <xf numFmtId="0" fontId="7" fillId="0" borderId="4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7" fillId="0" borderId="12" xfId="0" applyFont="1" applyBorder="1">
      <alignment vertical="center"/>
    </xf>
    <xf numFmtId="176" fontId="7" fillId="0" borderId="0" xfId="0" applyNumberFormat="1" applyFont="1">
      <alignment vertical="center"/>
    </xf>
    <xf numFmtId="0" fontId="7" fillId="0" borderId="11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10" xfId="0" applyFont="1" applyBorder="1" applyAlignment="1">
      <alignment vertical="center" shrinkToFit="1"/>
    </xf>
    <xf numFmtId="0" fontId="13" fillId="0" borderId="9" xfId="0" applyFont="1" applyBorder="1" applyAlignment="1">
      <alignment horizontal="left" vertical="distributed" wrapText="1" justifyLastLine="1"/>
    </xf>
    <xf numFmtId="0" fontId="24" fillId="0" borderId="9" xfId="0" applyFont="1" applyBorder="1" applyAlignment="1">
      <alignment horizontal="left" vertical="distributed" wrapText="1" justifyLastLine="1"/>
    </xf>
    <xf numFmtId="0" fontId="11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12" fillId="0" borderId="10" xfId="0" applyFont="1" applyBorder="1" applyAlignment="1">
      <alignment horizontal="center" vertical="center"/>
    </xf>
    <xf numFmtId="177" fontId="22" fillId="3" borderId="10" xfId="3" applyNumberFormat="1" applyFont="1" applyFill="1" applyBorder="1" applyAlignment="1">
      <alignment horizontal="center" vertical="center" shrinkToFit="1"/>
    </xf>
    <xf numFmtId="14" fontId="22" fillId="3" borderId="10" xfId="3" applyNumberFormat="1" applyFont="1" applyFill="1" applyBorder="1" applyAlignment="1">
      <alignment horizontal="center" vertical="center"/>
    </xf>
    <xf numFmtId="0" fontId="22" fillId="3" borderId="10" xfId="0" applyFont="1" applyFill="1" applyBorder="1" applyAlignment="1">
      <alignment horizontal="center" vertical="center" wrapText="1"/>
    </xf>
    <xf numFmtId="14" fontId="22" fillId="3" borderId="10" xfId="0" applyNumberFormat="1" applyFont="1" applyFill="1" applyBorder="1" applyAlignment="1">
      <alignment horizontal="center" vertical="center" wrapText="1"/>
    </xf>
    <xf numFmtId="41" fontId="19" fillId="3" borderId="10" xfId="3" applyFont="1" applyFill="1" applyBorder="1" applyAlignment="1">
      <alignment horizontal="center" vertical="center" shrinkToFit="1"/>
    </xf>
    <xf numFmtId="0" fontId="31" fillId="0" borderId="19" xfId="0" applyFont="1" applyBorder="1">
      <alignment vertical="center"/>
    </xf>
    <xf numFmtId="0" fontId="31" fillId="0" borderId="20" xfId="0" applyFont="1" applyBorder="1">
      <alignment vertical="center"/>
    </xf>
    <xf numFmtId="0" fontId="4" fillId="0" borderId="16" xfId="0" applyFont="1" applyBorder="1">
      <alignment vertical="center"/>
    </xf>
    <xf numFmtId="0" fontId="4" fillId="0" borderId="17" xfId="0" applyFont="1" applyBorder="1">
      <alignment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>
      <alignment vertical="center"/>
    </xf>
    <xf numFmtId="0" fontId="4" fillId="0" borderId="25" xfId="0" applyFont="1" applyBorder="1">
      <alignment vertical="center"/>
    </xf>
    <xf numFmtId="0" fontId="0" fillId="0" borderId="25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34" fillId="0" borderId="20" xfId="0" applyFont="1" applyBorder="1">
      <alignment vertical="center"/>
    </xf>
    <xf numFmtId="0" fontId="36" fillId="0" borderId="0" xfId="0" applyFont="1">
      <alignment vertical="center"/>
    </xf>
    <xf numFmtId="0" fontId="36" fillId="0" borderId="0" xfId="0" applyFont="1" applyAlignment="1">
      <alignment horizontal="center" vertical="center"/>
    </xf>
    <xf numFmtId="0" fontId="36" fillId="0" borderId="26" xfId="0" applyFont="1" applyBorder="1">
      <alignment vertical="center"/>
    </xf>
    <xf numFmtId="0" fontId="37" fillId="0" borderId="0" xfId="0" applyFont="1">
      <alignment vertical="center"/>
    </xf>
    <xf numFmtId="176" fontId="37" fillId="0" borderId="0" xfId="0" applyNumberFormat="1" applyFont="1">
      <alignment vertical="center"/>
    </xf>
    <xf numFmtId="0" fontId="37" fillId="0" borderId="26" xfId="0" applyFont="1" applyBorder="1">
      <alignment vertical="center"/>
    </xf>
    <xf numFmtId="0" fontId="37" fillId="0" borderId="0" xfId="0" applyFont="1" applyAlignment="1">
      <alignment horizontal="center"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21" xfId="0" applyBorder="1">
      <alignment vertical="center"/>
    </xf>
    <xf numFmtId="0" fontId="39" fillId="0" borderId="0" xfId="0" applyFont="1">
      <alignment vertical="center"/>
    </xf>
    <xf numFmtId="41" fontId="22" fillId="3" borderId="10" xfId="3" applyFont="1" applyFill="1" applyBorder="1" applyAlignment="1">
      <alignment horizontal="left" vertical="center"/>
    </xf>
    <xf numFmtId="0" fontId="41" fillId="0" borderId="23" xfId="0" applyFont="1" applyBorder="1" applyAlignment="1">
      <alignment horizontal="right" vertical="center" wrapText="1"/>
    </xf>
    <xf numFmtId="0" fontId="41" fillId="0" borderId="24" xfId="0" applyFont="1" applyBorder="1">
      <alignment vertical="center"/>
    </xf>
    <xf numFmtId="0" fontId="41" fillId="0" borderId="22" xfId="0" applyFont="1" applyBorder="1" applyAlignment="1">
      <alignment horizontal="right" vertical="center" wrapText="1" indent="1" justifyLastLine="1"/>
    </xf>
    <xf numFmtId="0" fontId="32" fillId="0" borderId="18" xfId="0" applyFont="1" applyBorder="1">
      <alignment vertical="center"/>
    </xf>
    <xf numFmtId="0" fontId="32" fillId="0" borderId="21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17" xfId="0" applyFont="1" applyBorder="1">
      <alignment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>
      <alignment vertical="center"/>
    </xf>
    <xf numFmtId="0" fontId="7" fillId="0" borderId="25" xfId="0" applyFont="1" applyBorder="1">
      <alignment vertical="center"/>
    </xf>
    <xf numFmtId="0" fontId="12" fillId="0" borderId="22" xfId="0" applyFont="1" applyBorder="1" applyAlignment="1">
      <alignment horizontal="right" vertical="center" wrapText="1" indent="1" justifyLastLine="1"/>
    </xf>
    <xf numFmtId="0" fontId="12" fillId="0" borderId="23" xfId="0" applyFont="1" applyBorder="1" applyAlignment="1">
      <alignment horizontal="right" vertical="center" wrapText="1"/>
    </xf>
    <xf numFmtId="176" fontId="7" fillId="0" borderId="0" xfId="0" applyNumberFormat="1" applyFont="1" applyAlignment="1">
      <alignment horizontal="distributed" vertical="center" indent="5"/>
    </xf>
    <xf numFmtId="176" fontId="0" fillId="0" borderId="0" xfId="0" applyNumberFormat="1" applyAlignment="1">
      <alignment horizontal="distributed" vertical="center" indent="5"/>
    </xf>
    <xf numFmtId="49" fontId="22" fillId="3" borderId="10" xfId="3" applyNumberFormat="1" applyFont="1" applyFill="1" applyBorder="1" applyAlignment="1">
      <alignment horizontal="center" vertical="center" shrinkToFit="1"/>
    </xf>
    <xf numFmtId="0" fontId="47" fillId="0" borderId="0" xfId="5" applyFont="1">
      <alignment vertical="center"/>
    </xf>
    <xf numFmtId="0" fontId="50" fillId="0" borderId="29" xfId="5" applyFont="1" applyBorder="1" applyAlignment="1">
      <alignment horizontal="center" vertical="center"/>
    </xf>
    <xf numFmtId="0" fontId="56" fillId="0" borderId="10" xfId="5" applyFont="1" applyBorder="1" applyAlignment="1">
      <alignment horizontal="center" vertical="center"/>
    </xf>
    <xf numFmtId="41" fontId="58" fillId="0" borderId="10" xfId="12" applyFont="1" applyBorder="1">
      <alignment vertical="center"/>
    </xf>
    <xf numFmtId="183" fontId="45" fillId="0" borderId="32" xfId="0" applyNumberFormat="1" applyFont="1" applyBorder="1" applyAlignment="1">
      <alignment horizontal="center" vertical="center" shrinkToFit="1"/>
    </xf>
    <xf numFmtId="0" fontId="45" fillId="0" borderId="30" xfId="0" applyFont="1" applyBorder="1" applyAlignment="1">
      <alignment horizontal="center" vertical="center"/>
    </xf>
    <xf numFmtId="183" fontId="45" fillId="0" borderId="33" xfId="0" applyNumberFormat="1" applyFont="1" applyBorder="1" applyAlignment="1">
      <alignment horizontal="center" vertical="center" shrinkToFit="1"/>
    </xf>
    <xf numFmtId="0" fontId="45" fillId="0" borderId="31" xfId="0" applyFont="1" applyBorder="1" applyAlignment="1">
      <alignment horizontal="center" vertical="center"/>
    </xf>
    <xf numFmtId="0" fontId="62" fillId="0" borderId="10" xfId="5" applyFont="1" applyBorder="1">
      <alignment vertical="center"/>
    </xf>
    <xf numFmtId="184" fontId="58" fillId="0" borderId="10" xfId="13" applyNumberFormat="1" applyFont="1" applyFill="1" applyBorder="1" applyAlignment="1">
      <alignment horizontal="right" vertical="center"/>
    </xf>
    <xf numFmtId="184" fontId="63" fillId="0" borderId="0" xfId="5" applyNumberFormat="1" applyFont="1">
      <alignment vertical="center"/>
    </xf>
    <xf numFmtId="3" fontId="58" fillId="0" borderId="10" xfId="13" applyNumberFormat="1" applyFont="1" applyFill="1" applyBorder="1" applyAlignment="1">
      <alignment horizontal="right" vertical="center"/>
    </xf>
    <xf numFmtId="0" fontId="61" fillId="0" borderId="10" xfId="5" applyFont="1" applyBorder="1">
      <alignment vertical="center"/>
    </xf>
    <xf numFmtId="0" fontId="59" fillId="0" borderId="10" xfId="5" applyFont="1" applyBorder="1">
      <alignment vertical="center"/>
    </xf>
    <xf numFmtId="0" fontId="62" fillId="0" borderId="10" xfId="5" applyFont="1" applyBorder="1" applyAlignment="1">
      <alignment vertical="center" wrapText="1"/>
    </xf>
    <xf numFmtId="41" fontId="50" fillId="0" borderId="7" xfId="13" applyFont="1" applyFill="1" applyBorder="1" applyAlignment="1">
      <alignment horizontal="center" vertical="center"/>
    </xf>
    <xf numFmtId="0" fontId="50" fillId="0" borderId="34" xfId="5" applyFont="1" applyBorder="1">
      <alignment vertical="center"/>
    </xf>
    <xf numFmtId="0" fontId="50" fillId="0" borderId="4" xfId="5" applyFont="1" applyBorder="1" applyAlignment="1">
      <alignment horizontal="left" vertical="center"/>
    </xf>
    <xf numFmtId="0" fontId="50" fillId="0" borderId="0" xfId="5" applyFont="1" applyAlignment="1">
      <alignment horizontal="left" vertical="center"/>
    </xf>
    <xf numFmtId="0" fontId="50" fillId="0" borderId="12" xfId="5" applyFont="1" applyBorder="1">
      <alignment vertical="center"/>
    </xf>
    <xf numFmtId="0" fontId="46" fillId="0" borderId="4" xfId="5" applyFont="1" applyBorder="1">
      <alignment vertical="center"/>
    </xf>
    <xf numFmtId="0" fontId="46" fillId="0" borderId="0" xfId="5" applyFont="1">
      <alignment vertical="center"/>
    </xf>
    <xf numFmtId="0" fontId="46" fillId="0" borderId="12" xfId="5" applyFont="1" applyBorder="1">
      <alignment vertical="center"/>
    </xf>
    <xf numFmtId="0" fontId="46" fillId="0" borderId="11" xfId="5" applyFont="1" applyBorder="1">
      <alignment vertical="center"/>
    </xf>
    <xf numFmtId="0" fontId="46" fillId="0" borderId="5" xfId="5" applyFont="1" applyBorder="1">
      <alignment vertical="center"/>
    </xf>
    <xf numFmtId="0" fontId="46" fillId="0" borderId="6" xfId="5" applyFont="1" applyBorder="1">
      <alignment vertical="center"/>
    </xf>
    <xf numFmtId="41" fontId="50" fillId="0" borderId="11" xfId="13" applyFont="1" applyFill="1" applyBorder="1" applyAlignment="1">
      <alignment horizontal="center" vertical="center"/>
    </xf>
    <xf numFmtId="183" fontId="45" fillId="0" borderId="36" xfId="0" applyNumberFormat="1" applyFont="1" applyBorder="1" applyAlignment="1">
      <alignment horizontal="center" vertical="center" shrinkToFit="1"/>
    </xf>
    <xf numFmtId="0" fontId="56" fillId="0" borderId="14" xfId="5" applyFont="1" applyBorder="1" applyAlignment="1">
      <alignment horizontal="center" vertical="center"/>
    </xf>
    <xf numFmtId="0" fontId="45" fillId="0" borderId="37" xfId="0" applyFont="1" applyBorder="1" applyAlignment="1">
      <alignment horizontal="center" vertical="center"/>
    </xf>
    <xf numFmtId="0" fontId="49" fillId="4" borderId="10" xfId="5" applyFont="1" applyFill="1" applyBorder="1" applyAlignment="1">
      <alignment horizontal="right" vertical="center"/>
    </xf>
    <xf numFmtId="0" fontId="54" fillId="4" borderId="10" xfId="5" applyFont="1" applyFill="1" applyBorder="1" applyAlignment="1">
      <alignment horizontal="center" vertical="center"/>
    </xf>
    <xf numFmtId="23" fontId="54" fillId="4" borderId="10" xfId="5" applyNumberFormat="1" applyFont="1" applyFill="1" applyBorder="1" applyAlignment="1">
      <alignment horizontal="center" vertical="center"/>
    </xf>
    <xf numFmtId="182" fontId="54" fillId="4" borderId="10" xfId="5" applyNumberFormat="1" applyFont="1" applyFill="1" applyBorder="1" applyAlignment="1">
      <alignment horizontal="center" vertical="center" wrapText="1"/>
    </xf>
    <xf numFmtId="41" fontId="54" fillId="4" borderId="10" xfId="13" applyFont="1" applyFill="1" applyBorder="1" applyAlignment="1">
      <alignment horizontal="center" vertical="center" wrapText="1"/>
    </xf>
    <xf numFmtId="185" fontId="58" fillId="0" borderId="14" xfId="13" applyNumberFormat="1" applyFont="1" applyFill="1" applyBorder="1" applyAlignment="1">
      <alignment horizontal="right" vertical="center"/>
    </xf>
    <xf numFmtId="185" fontId="58" fillId="0" borderId="14" xfId="12" applyNumberFormat="1" applyFont="1" applyBorder="1">
      <alignment vertical="center"/>
    </xf>
    <xf numFmtId="0" fontId="53" fillId="0" borderId="29" xfId="5" applyFont="1" applyBorder="1" applyAlignment="1">
      <alignment horizontal="center" vertical="center"/>
    </xf>
    <xf numFmtId="3" fontId="58" fillId="0" borderId="14" xfId="12" applyNumberFormat="1" applyFont="1" applyBorder="1">
      <alignment vertical="center"/>
    </xf>
    <xf numFmtId="0" fontId="0" fillId="5" borderId="0" xfId="0" applyFill="1">
      <alignment vertical="center"/>
    </xf>
    <xf numFmtId="0" fontId="21" fillId="5" borderId="0" xfId="9" applyFill="1"/>
    <xf numFmtId="0" fontId="67" fillId="5" borderId="0" xfId="9" applyFont="1" applyFill="1" applyAlignment="1">
      <alignment horizontal="left" vertical="center" wrapText="1"/>
    </xf>
    <xf numFmtId="0" fontId="65" fillId="0" borderId="41" xfId="9" applyFont="1" applyBorder="1" applyAlignment="1">
      <alignment horizontal="center" vertical="center" wrapText="1"/>
    </xf>
    <xf numFmtId="0" fontId="66" fillId="6" borderId="41" xfId="9" applyFont="1" applyFill="1" applyBorder="1" applyAlignment="1">
      <alignment horizontal="center" vertical="center"/>
    </xf>
    <xf numFmtId="0" fontId="68" fillId="0" borderId="0" xfId="9" applyFont="1" applyAlignment="1">
      <alignment horizontal="right"/>
    </xf>
    <xf numFmtId="0" fontId="66" fillId="0" borderId="0" xfId="9" applyFont="1" applyAlignment="1">
      <alignment horizontal="right" vertical="center" indent="1"/>
    </xf>
    <xf numFmtId="0" fontId="71" fillId="0" borderId="0" xfId="9" applyFont="1" applyAlignment="1">
      <alignment horizontal="center" vertical="center"/>
    </xf>
    <xf numFmtId="0" fontId="65" fillId="0" borderId="0" xfId="9" applyFont="1" applyAlignment="1">
      <alignment horizontal="right" vertical="center" indent="1"/>
    </xf>
    <xf numFmtId="0" fontId="69" fillId="0" borderId="0" xfId="9" applyFont="1" applyAlignment="1">
      <alignment vertical="center" wrapText="1"/>
    </xf>
    <xf numFmtId="0" fontId="68" fillId="8" borderId="0" xfId="9" applyFont="1" applyFill="1" applyAlignment="1">
      <alignment horizontal="left" vertical="center" indent="1"/>
    </xf>
    <xf numFmtId="0" fontId="66" fillId="0" borderId="0" xfId="9" applyFont="1" applyAlignment="1">
      <alignment horizontal="center" vertical="center" wrapText="1"/>
    </xf>
    <xf numFmtId="0" fontId="72" fillId="0" borderId="0" xfId="9" applyFont="1" applyAlignment="1">
      <alignment horizontal="center" wrapText="1"/>
    </xf>
    <xf numFmtId="0" fontId="21" fillId="0" borderId="0" xfId="9" applyAlignment="1">
      <alignment horizontal="center"/>
    </xf>
    <xf numFmtId="187" fontId="21" fillId="0" borderId="0" xfId="9" applyNumberFormat="1"/>
    <xf numFmtId="0" fontId="66" fillId="9" borderId="41" xfId="9" applyFont="1" applyFill="1" applyBorder="1" applyAlignment="1">
      <alignment horizontal="left" vertical="center"/>
    </xf>
    <xf numFmtId="186" fontId="65" fillId="0" borderId="41" xfId="9" applyNumberFormat="1" applyFont="1" applyBorder="1" applyAlignment="1">
      <alignment horizontal="center" vertical="center" wrapText="1"/>
    </xf>
    <xf numFmtId="0" fontId="66" fillId="9" borderId="41" xfId="9" applyFont="1" applyFill="1" applyBorder="1" applyAlignment="1">
      <alignment horizontal="right" vertical="center" indent="1"/>
    </xf>
    <xf numFmtId="14" fontId="66" fillId="9" borderId="41" xfId="9" applyNumberFormat="1" applyFont="1" applyFill="1" applyBorder="1" applyAlignment="1">
      <alignment horizontal="right" vertical="center" indent="1"/>
    </xf>
    <xf numFmtId="185" fontId="65" fillId="9" borderId="40" xfId="9" applyNumberFormat="1" applyFont="1" applyFill="1" applyBorder="1" applyAlignment="1">
      <alignment horizontal="right" vertical="center"/>
    </xf>
    <xf numFmtId="185" fontId="65" fillId="9" borderId="39" xfId="9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center" indent="1"/>
    </xf>
    <xf numFmtId="0" fontId="68" fillId="0" borderId="0" xfId="9" applyFont="1" applyAlignment="1">
      <alignment horizontal="left" indent="1"/>
    </xf>
    <xf numFmtId="0" fontId="7" fillId="0" borderId="4" xfId="0" applyFont="1" applyBorder="1" applyAlignment="1">
      <alignment horizontal="left" vertical="center" indent="1"/>
    </xf>
    <xf numFmtId="0" fontId="7" fillId="0" borderId="0" xfId="0" applyFont="1" applyAlignment="1">
      <alignment horizontal="left" vertical="center" indent="1"/>
    </xf>
    <xf numFmtId="0" fontId="4" fillId="0" borderId="4" xfId="0" applyFont="1" applyBorder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180" fontId="84" fillId="0" borderId="12" xfId="5" applyNumberFormat="1" applyFont="1" applyBorder="1" applyAlignment="1">
      <alignment horizontal="center" vertical="center" wrapText="1"/>
    </xf>
    <xf numFmtId="0" fontId="61" fillId="0" borderId="3" xfId="5" applyFont="1" applyBorder="1" applyAlignment="1">
      <alignment horizontal="left" vertical="center" indent="1"/>
    </xf>
    <xf numFmtId="0" fontId="61" fillId="0" borderId="12" xfId="5" applyFont="1" applyBorder="1" applyAlignment="1">
      <alignment horizontal="left" vertical="center" indent="1"/>
    </xf>
    <xf numFmtId="0" fontId="54" fillId="4" borderId="10" xfId="5" applyFont="1" applyFill="1" applyBorder="1" applyAlignment="1">
      <alignment horizontal="center" vertical="center" wrapText="1"/>
    </xf>
    <xf numFmtId="186" fontId="22" fillId="3" borderId="10" xfId="3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6" xfId="0" applyFont="1" applyBorder="1" applyAlignment="1">
      <alignment horizontal="right" vertical="center"/>
    </xf>
    <xf numFmtId="0" fontId="13" fillId="0" borderId="3" xfId="0" applyFont="1" applyBorder="1">
      <alignment vertical="center"/>
    </xf>
    <xf numFmtId="189" fontId="13" fillId="0" borderId="11" xfId="0" applyNumberFormat="1" applyFont="1" applyBorder="1">
      <alignment vertical="center"/>
    </xf>
    <xf numFmtId="0" fontId="12" fillId="0" borderId="3" xfId="0" applyFont="1" applyBorder="1" applyAlignment="1">
      <alignment horizontal="distributed" vertical="center" justifyLastLine="1"/>
    </xf>
    <xf numFmtId="0" fontId="13" fillId="0" borderId="9" xfId="0" applyFont="1" applyBorder="1" applyAlignment="1">
      <alignment horizontal="left" vertical="center" wrapText="1" justifyLastLine="1"/>
    </xf>
    <xf numFmtId="0" fontId="12" fillId="0" borderId="6" xfId="0" applyFont="1" applyBorder="1" applyAlignment="1">
      <alignment horizontal="left" vertical="center" justifyLastLine="1"/>
    </xf>
    <xf numFmtId="0" fontId="13" fillId="0" borderId="1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right" vertical="center"/>
    </xf>
    <xf numFmtId="0" fontId="30" fillId="0" borderId="3" xfId="0" applyFont="1" applyBorder="1">
      <alignment vertical="center"/>
    </xf>
    <xf numFmtId="189" fontId="13" fillId="0" borderId="11" xfId="0" applyNumberFormat="1" applyFont="1" applyBorder="1" applyAlignment="1">
      <alignment horizontal="right" vertical="center"/>
    </xf>
    <xf numFmtId="0" fontId="75" fillId="0" borderId="0" xfId="10" applyFont="1" applyAlignment="1">
      <alignment horizontal="center" vertical="center" shrinkToFi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76" fontId="7" fillId="0" borderId="5" xfId="0" applyNumberFormat="1" applyFont="1" applyBorder="1" applyAlignment="1">
      <alignment horizontal="distributed" vertical="center" justifyLastLine="1"/>
    </xf>
    <xf numFmtId="176" fontId="7" fillId="0" borderId="6" xfId="0" applyNumberFormat="1" applyFont="1" applyBorder="1" applyAlignment="1">
      <alignment horizontal="distributed" vertical="center" justifyLastLine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left" vertical="center" indent="1"/>
    </xf>
    <xf numFmtId="0" fontId="4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7" xfId="0" applyFont="1" applyBorder="1" applyAlignment="1">
      <alignment horizontal="left" vertical="center" indent="1"/>
    </xf>
    <xf numFmtId="0" fontId="7" fillId="0" borderId="8" xfId="0" applyFont="1" applyBorder="1" applyAlignment="1">
      <alignment horizontal="left" vertical="center" indent="1"/>
    </xf>
    <xf numFmtId="0" fontId="7" fillId="0" borderId="9" xfId="0" applyFont="1" applyBorder="1" applyAlignment="1">
      <alignment horizontal="left" vertical="center" inden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left" vertical="center" indent="1" shrinkToFi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distributed" vertical="center"/>
    </xf>
    <xf numFmtId="0" fontId="4" fillId="0" borderId="9" xfId="0" applyFont="1" applyBorder="1" applyAlignment="1">
      <alignment horizontal="distributed" vertical="center"/>
    </xf>
    <xf numFmtId="0" fontId="8" fillId="0" borderId="0" xfId="0" applyFont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4" fillId="0" borderId="4" xfId="0" applyFont="1" applyBorder="1" applyAlignment="1">
      <alignment horizontal="right" vertical="center" indent="3"/>
    </xf>
    <xf numFmtId="0" fontId="4" fillId="0" borderId="0" xfId="0" applyFont="1" applyAlignment="1">
      <alignment horizontal="right" vertical="center" indent="3"/>
    </xf>
    <xf numFmtId="0" fontId="4" fillId="0" borderId="0" xfId="0" applyFont="1" applyAlignment="1">
      <alignment horizontal="right" vertical="center" indent="2"/>
    </xf>
    <xf numFmtId="0" fontId="4" fillId="0" borderId="12" xfId="0" applyFont="1" applyBorder="1" applyAlignment="1">
      <alignment horizontal="right" vertical="center" indent="2"/>
    </xf>
    <xf numFmtId="176" fontId="7" fillId="0" borderId="0" xfId="0" applyNumberFormat="1" applyFont="1" applyAlignment="1">
      <alignment horizontal="distributed" vertical="center" indent="4"/>
    </xf>
    <xf numFmtId="0" fontId="10" fillId="0" borderId="0" xfId="0" applyFont="1" applyAlignment="1">
      <alignment horizontal="left" vertical="center"/>
    </xf>
    <xf numFmtId="0" fontId="10" fillId="0" borderId="12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8" xfId="0" applyFont="1" applyBorder="1" applyAlignment="1">
      <alignment horizontal="distributed" vertical="center" justifyLastLine="1"/>
    </xf>
    <xf numFmtId="0" fontId="4" fillId="0" borderId="9" xfId="0" applyFont="1" applyBorder="1" applyAlignment="1">
      <alignment horizontal="distributed" vertical="center" justifyLastLine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distributed" vertical="center" justifyLastLine="1"/>
    </xf>
    <xf numFmtId="0" fontId="4" fillId="0" borderId="3" xfId="0" applyFont="1" applyBorder="1" applyAlignment="1">
      <alignment horizontal="distributed" vertical="center" justifyLastLine="1"/>
    </xf>
    <xf numFmtId="0" fontId="4" fillId="0" borderId="5" xfId="0" applyFont="1" applyBorder="1" applyAlignment="1">
      <alignment horizontal="distributed" vertical="center" justifyLastLine="1"/>
    </xf>
    <xf numFmtId="0" fontId="4" fillId="0" borderId="6" xfId="0" applyFont="1" applyBorder="1" applyAlignment="1">
      <alignment horizontal="distributed" vertical="center" justifyLastLine="1"/>
    </xf>
    <xf numFmtId="0" fontId="12" fillId="0" borderId="1" xfId="0" applyFont="1" applyBorder="1" applyAlignment="1">
      <alignment horizontal="right" vertical="center"/>
    </xf>
    <xf numFmtId="0" fontId="12" fillId="0" borderId="11" xfId="0" applyFont="1" applyBorder="1" applyAlignment="1">
      <alignment horizontal="right" vertical="center"/>
    </xf>
    <xf numFmtId="0" fontId="8" fillId="0" borderId="3" xfId="0" applyFont="1" applyBorder="1" applyAlignment="1">
      <alignment horizontal="right" vertical="center"/>
    </xf>
    <xf numFmtId="0" fontId="8" fillId="0" borderId="6" xfId="0" applyFont="1" applyBorder="1" applyAlignment="1">
      <alignment horizontal="right" vertical="center"/>
    </xf>
    <xf numFmtId="0" fontId="0" fillId="0" borderId="13" xfId="0" applyBorder="1" applyAlignment="1">
      <alignment horizontal="center" vertical="center" shrinkToFit="1"/>
    </xf>
    <xf numFmtId="0" fontId="0" fillId="0" borderId="14" xfId="0" applyBorder="1" applyAlignment="1">
      <alignment horizontal="center" vertical="center" shrinkToFit="1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14" fillId="0" borderId="1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4" fillId="0" borderId="7" xfId="0" applyFont="1" applyBorder="1" applyAlignment="1">
      <alignment horizontal="right" vertical="center" indent="2"/>
    </xf>
    <xf numFmtId="0" fontId="4" fillId="0" borderId="8" xfId="0" applyFont="1" applyBorder="1" applyAlignment="1">
      <alignment horizontal="right" vertical="center" indent="2"/>
    </xf>
    <xf numFmtId="0" fontId="4" fillId="0" borderId="9" xfId="0" applyFont="1" applyBorder="1" applyAlignment="1">
      <alignment horizontal="right" vertical="center" indent="2"/>
    </xf>
    <xf numFmtId="0" fontId="4" fillId="0" borderId="10" xfId="0" applyFont="1" applyBorder="1" applyAlignment="1">
      <alignment horizontal="right" vertical="center" indent="4"/>
    </xf>
    <xf numFmtId="0" fontId="4" fillId="0" borderId="10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 indent="1"/>
    </xf>
    <xf numFmtId="0" fontId="15" fillId="0" borderId="0" xfId="0" applyFont="1" applyAlignment="1">
      <alignment horizontal="center" vertical="top"/>
    </xf>
    <xf numFmtId="0" fontId="16" fillId="0" borderId="0" xfId="0" applyFont="1" applyAlignment="1">
      <alignment horizontal="right" vertical="top"/>
    </xf>
    <xf numFmtId="0" fontId="13" fillId="0" borderId="7" xfId="0" applyFont="1" applyBorder="1" applyAlignment="1">
      <alignment horizontal="center" vertical="center" shrinkToFit="1"/>
    </xf>
    <xf numFmtId="0" fontId="13" fillId="0" borderId="9" xfId="0" applyFont="1" applyBorder="1" applyAlignment="1">
      <alignment horizontal="center" vertical="center" shrinkToFit="1"/>
    </xf>
    <xf numFmtId="0" fontId="13" fillId="0" borderId="1" xfId="0" applyFont="1" applyBorder="1" applyAlignment="1">
      <alignment horizontal="center" vertical="center" shrinkToFit="1"/>
    </xf>
    <xf numFmtId="0" fontId="13" fillId="0" borderId="3" xfId="0" applyFont="1" applyBorder="1" applyAlignment="1">
      <alignment horizontal="center" vertical="center" shrinkToFit="1"/>
    </xf>
    <xf numFmtId="0" fontId="13" fillId="0" borderId="11" xfId="0" applyFont="1" applyBorder="1" applyAlignment="1">
      <alignment horizontal="center" vertical="center" shrinkToFit="1"/>
    </xf>
    <xf numFmtId="0" fontId="13" fillId="0" borderId="6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24" fillId="0" borderId="7" xfId="0" applyFont="1" applyBorder="1" applyAlignment="1">
      <alignment horizontal="right" vertical="center"/>
    </xf>
    <xf numFmtId="0" fontId="24" fillId="0" borderId="8" xfId="0" applyFont="1" applyBorder="1" applyAlignment="1">
      <alignment horizontal="right" vertical="center"/>
    </xf>
    <xf numFmtId="0" fontId="24" fillId="0" borderId="9" xfId="0" applyFont="1" applyBorder="1" applyAlignment="1">
      <alignment horizontal="right" vertical="center"/>
    </xf>
    <xf numFmtId="0" fontId="13" fillId="0" borderId="7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right" vertical="center" wrapText="1" indent="1"/>
    </xf>
    <xf numFmtId="0" fontId="7" fillId="0" borderId="14" xfId="0" applyFont="1" applyBorder="1" applyAlignment="1">
      <alignment horizontal="right" vertical="center" wrapText="1" indent="1"/>
    </xf>
    <xf numFmtId="0" fontId="7" fillId="0" borderId="13" xfId="0" applyFont="1" applyBorder="1" applyAlignment="1">
      <alignment horizontal="right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11" xfId="0" applyFont="1" applyBorder="1" applyAlignment="1">
      <alignment horizontal="center" vertical="center" shrinkToFit="1"/>
    </xf>
    <xf numFmtId="0" fontId="7" fillId="0" borderId="6" xfId="0" applyFont="1" applyBorder="1" applyAlignment="1">
      <alignment horizontal="center" vertical="center" shrinkToFit="1"/>
    </xf>
    <xf numFmtId="0" fontId="24" fillId="0" borderId="13" xfId="0" applyFont="1" applyBorder="1" applyAlignment="1">
      <alignment horizontal="right" vertical="center"/>
    </xf>
    <xf numFmtId="0" fontId="13" fillId="0" borderId="13" xfId="0" applyFont="1" applyBorder="1" applyAlignment="1">
      <alignment horizontal="right" vertical="center" indent="1"/>
    </xf>
    <xf numFmtId="0" fontId="13" fillId="0" borderId="13" xfId="0" applyFont="1" applyBorder="1" applyAlignment="1">
      <alignment horizontal="right"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24" fillId="0" borderId="1" xfId="0" applyFont="1" applyBorder="1" applyAlignment="1">
      <alignment horizontal="left" vertical="center"/>
    </xf>
    <xf numFmtId="0" fontId="24" fillId="0" borderId="2" xfId="0" applyFont="1" applyBorder="1" applyAlignment="1">
      <alignment horizontal="left" vertical="center"/>
    </xf>
    <xf numFmtId="0" fontId="24" fillId="0" borderId="3" xfId="0" applyFont="1" applyBorder="1" applyAlignment="1">
      <alignment horizontal="left" vertical="center"/>
    </xf>
    <xf numFmtId="0" fontId="24" fillId="0" borderId="11" xfId="0" applyFont="1" applyBorder="1" applyAlignment="1">
      <alignment horizontal="right" vertical="top" shrinkToFit="1"/>
    </xf>
    <xf numFmtId="0" fontId="24" fillId="0" borderId="6" xfId="0" applyFont="1" applyBorder="1" applyAlignment="1">
      <alignment horizontal="right" vertical="top" shrinkToFit="1"/>
    </xf>
    <xf numFmtId="0" fontId="13" fillId="0" borderId="11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right" vertical="center"/>
    </xf>
    <xf numFmtId="0" fontId="13" fillId="0" borderId="6" xfId="0" applyFont="1" applyBorder="1" applyAlignment="1">
      <alignment horizontal="right" vertical="center"/>
    </xf>
    <xf numFmtId="0" fontId="13" fillId="0" borderId="14" xfId="0" applyFont="1" applyBorder="1" applyAlignment="1">
      <alignment horizontal="center" vertical="center"/>
    </xf>
    <xf numFmtId="0" fontId="24" fillId="0" borderId="1" xfId="0" applyFont="1" applyBorder="1" applyAlignment="1">
      <alignment horizontal="left" vertical="center" wrapText="1"/>
    </xf>
    <xf numFmtId="0" fontId="24" fillId="0" borderId="4" xfId="0" applyFont="1" applyBorder="1" applyAlignment="1">
      <alignment horizontal="left" vertical="center" wrapText="1"/>
    </xf>
    <xf numFmtId="0" fontId="24" fillId="0" borderId="0" xfId="0" applyFont="1" applyAlignment="1">
      <alignment horizontal="left" vertical="center"/>
    </xf>
    <xf numFmtId="0" fontId="24" fillId="0" borderId="12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/>
    </xf>
    <xf numFmtId="0" fontId="7" fillId="0" borderId="13" xfId="0" applyFont="1" applyBorder="1" applyAlignment="1">
      <alignment horizontal="center" vertical="center" shrinkToFit="1"/>
    </xf>
    <xf numFmtId="0" fontId="7" fillId="0" borderId="14" xfId="0" applyFont="1" applyBorder="1" applyAlignment="1">
      <alignment horizontal="center" vertical="center" shrinkToFit="1"/>
    </xf>
    <xf numFmtId="0" fontId="13" fillId="0" borderId="8" xfId="0" applyFont="1" applyBorder="1" applyAlignment="1">
      <alignment horizontal="left" vertical="center" wrapText="1" justifyLastLine="1"/>
    </xf>
    <xf numFmtId="0" fontId="13" fillId="0" borderId="9" xfId="0" applyFont="1" applyBorder="1" applyAlignment="1">
      <alignment horizontal="left" vertical="center" justifyLastLine="1"/>
    </xf>
    <xf numFmtId="0" fontId="7" fillId="0" borderId="1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28" fillId="0" borderId="2" xfId="0" applyFont="1" applyBorder="1" applyAlignment="1">
      <alignment horizontal="left" vertical="center" wrapText="1" justifyLastLine="1"/>
    </xf>
    <xf numFmtId="0" fontId="28" fillId="0" borderId="3" xfId="0" applyFont="1" applyBorder="1" applyAlignment="1">
      <alignment horizontal="left" vertical="center" justifyLastLine="1"/>
    </xf>
    <xf numFmtId="0" fontId="28" fillId="0" borderId="5" xfId="0" applyFont="1" applyBorder="1" applyAlignment="1">
      <alignment horizontal="left" vertical="center" justifyLastLine="1"/>
    </xf>
    <xf numFmtId="0" fontId="28" fillId="0" borderId="6" xfId="0" applyFont="1" applyBorder="1" applyAlignment="1">
      <alignment horizontal="left" vertical="center" justifyLastLine="1"/>
    </xf>
    <xf numFmtId="0" fontId="13" fillId="0" borderId="9" xfId="0" applyFont="1" applyBorder="1" applyAlignment="1">
      <alignment horizontal="left" vertical="center"/>
    </xf>
    <xf numFmtId="0" fontId="30" fillId="0" borderId="3" xfId="0" applyFont="1" applyBorder="1" applyAlignment="1">
      <alignment horizontal="right" vertical="center"/>
    </xf>
    <xf numFmtId="0" fontId="30" fillId="0" borderId="6" xfId="0" applyFont="1" applyBorder="1" applyAlignment="1">
      <alignment horizontal="right" vertical="center"/>
    </xf>
    <xf numFmtId="0" fontId="12" fillId="0" borderId="1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 indent="1"/>
    </xf>
    <xf numFmtId="0" fontId="13" fillId="0" borderId="7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center" indent="1"/>
    </xf>
    <xf numFmtId="0" fontId="12" fillId="0" borderId="8" xfId="0" applyFont="1" applyBorder="1" applyAlignment="1">
      <alignment horizontal="left" vertical="center" indent="1"/>
    </xf>
    <xf numFmtId="0" fontId="12" fillId="0" borderId="9" xfId="0" applyFont="1" applyBorder="1" applyAlignment="1">
      <alignment horizontal="left" vertical="center" indent="1"/>
    </xf>
    <xf numFmtId="0" fontId="80" fillId="0" borderId="1" xfId="0" applyFont="1" applyBorder="1" applyAlignment="1">
      <alignment horizontal="left" vertical="center"/>
    </xf>
    <xf numFmtId="0" fontId="80" fillId="0" borderId="2" xfId="0" applyFont="1" applyBorder="1" applyAlignment="1">
      <alignment horizontal="left" vertical="center"/>
    </xf>
    <xf numFmtId="0" fontId="80" fillId="0" borderId="11" xfId="0" applyFont="1" applyBorder="1" applyAlignment="1">
      <alignment horizontal="left" vertical="center"/>
    </xf>
    <xf numFmtId="0" fontId="80" fillId="0" borderId="5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12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 indent="3"/>
    </xf>
    <xf numFmtId="0" fontId="12" fillId="0" borderId="0" xfId="0" applyFont="1" applyAlignment="1">
      <alignment horizontal="left" vertical="center" indent="3"/>
    </xf>
    <xf numFmtId="0" fontId="12" fillId="0" borderId="0" xfId="0" applyFont="1" applyAlignment="1">
      <alignment horizontal="left" vertical="center" indent="2"/>
    </xf>
    <xf numFmtId="0" fontId="12" fillId="0" borderId="12" xfId="0" applyFont="1" applyBorder="1" applyAlignment="1">
      <alignment horizontal="left" vertical="center" indent="2"/>
    </xf>
    <xf numFmtId="180" fontId="7" fillId="0" borderId="0" xfId="0" applyNumberFormat="1" applyFont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12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right" vertical="center" shrinkToFit="1"/>
    </xf>
    <xf numFmtId="0" fontId="13" fillId="0" borderId="6" xfId="0" applyFont="1" applyBorder="1" applyAlignment="1">
      <alignment horizontal="right" vertical="center" shrinkToFit="1"/>
    </xf>
    <xf numFmtId="0" fontId="28" fillId="0" borderId="1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180" fontId="7" fillId="0" borderId="5" xfId="0" applyNumberFormat="1" applyFont="1" applyBorder="1" applyAlignment="1">
      <alignment horizontal="distributed" vertical="center" indent="2"/>
    </xf>
    <xf numFmtId="180" fontId="7" fillId="0" borderId="6" xfId="0" applyNumberFormat="1" applyFont="1" applyBorder="1" applyAlignment="1">
      <alignment horizontal="distributed" vertical="center" indent="2"/>
    </xf>
    <xf numFmtId="0" fontId="12" fillId="0" borderId="7" xfId="0" applyFont="1" applyBorder="1" applyAlignment="1">
      <alignment horizontal="left" vertical="center" wrapText="1" justifyLastLine="1"/>
    </xf>
    <xf numFmtId="0" fontId="12" fillId="0" borderId="8" xfId="0" applyFont="1" applyBorder="1" applyAlignment="1">
      <alignment horizontal="left" vertical="center" justifyLastLine="1"/>
    </xf>
    <xf numFmtId="0" fontId="12" fillId="0" borderId="9" xfId="0" applyFont="1" applyBorder="1" applyAlignment="1">
      <alignment horizontal="left" vertical="center" justifyLastLine="1"/>
    </xf>
    <xf numFmtId="0" fontId="12" fillId="0" borderId="10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/>
    </xf>
    <xf numFmtId="0" fontId="13" fillId="0" borderId="7" xfId="0" applyFont="1" applyBorder="1" applyAlignment="1">
      <alignment horizontal="left" vertical="center" indent="1" shrinkToFit="1"/>
    </xf>
    <xf numFmtId="0" fontId="13" fillId="0" borderId="9" xfId="0" applyFont="1" applyBorder="1" applyAlignment="1">
      <alignment horizontal="left" vertical="center" indent="1" shrinkToFit="1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 justifyLastLine="1"/>
    </xf>
    <xf numFmtId="0" fontId="12" fillId="0" borderId="10" xfId="0" applyFont="1" applyBorder="1" applyAlignment="1">
      <alignment horizontal="left" vertical="center" indent="1" shrinkToFit="1"/>
    </xf>
    <xf numFmtId="0" fontId="7" fillId="0" borderId="1" xfId="0" applyFont="1" applyBorder="1" applyAlignment="1">
      <alignment horizontal="center" vertical="center" wrapText="1"/>
    </xf>
    <xf numFmtId="0" fontId="33" fillId="0" borderId="16" xfId="0" applyFont="1" applyBorder="1" applyAlignment="1">
      <alignment horizontal="center" vertical="center"/>
    </xf>
    <xf numFmtId="0" fontId="33" fillId="0" borderId="17" xfId="0" applyFont="1" applyBorder="1" applyAlignment="1">
      <alignment horizontal="center" vertical="center"/>
    </xf>
    <xf numFmtId="0" fontId="33" fillId="0" borderId="18" xfId="0" applyFont="1" applyBorder="1" applyAlignment="1">
      <alignment horizontal="center" vertical="center"/>
    </xf>
    <xf numFmtId="0" fontId="32" fillId="0" borderId="20" xfId="0" applyFont="1" applyBorder="1" applyAlignment="1">
      <alignment horizontal="center" vertical="center"/>
    </xf>
    <xf numFmtId="0" fontId="31" fillId="0" borderId="20" xfId="0" applyFont="1" applyBorder="1" applyAlignment="1">
      <alignment horizontal="center" vertical="center"/>
    </xf>
    <xf numFmtId="176" fontId="32" fillId="0" borderId="20" xfId="0" applyNumberFormat="1" applyFont="1" applyBorder="1" applyAlignment="1">
      <alignment horizontal="distributed" vertical="center" justifyLastLine="1"/>
    </xf>
    <xf numFmtId="176" fontId="32" fillId="0" borderId="21" xfId="0" applyNumberFormat="1" applyFont="1" applyBorder="1" applyAlignment="1">
      <alignment horizontal="distributed" vertical="center" justifyLastLine="1"/>
    </xf>
    <xf numFmtId="0" fontId="34" fillId="0" borderId="27" xfId="0" applyFont="1" applyBorder="1" applyAlignment="1">
      <alignment horizontal="distributed" vertical="center" indent="1"/>
    </xf>
    <xf numFmtId="0" fontId="41" fillId="0" borderId="16" xfId="0" applyFont="1" applyBorder="1" applyAlignment="1">
      <alignment horizontal="left" vertical="center" wrapText="1" indent="1"/>
    </xf>
    <xf numFmtId="0" fontId="41" fillId="0" borderId="17" xfId="0" applyFont="1" applyBorder="1" applyAlignment="1">
      <alignment horizontal="left" vertical="center" indent="1"/>
    </xf>
    <xf numFmtId="0" fontId="34" fillId="0" borderId="15" xfId="0" applyFont="1" applyBorder="1" applyAlignment="1">
      <alignment horizontal="center" vertical="center" wrapText="1"/>
    </xf>
    <xf numFmtId="0" fontId="34" fillId="0" borderId="15" xfId="0" applyFont="1" applyBorder="1" applyAlignment="1">
      <alignment horizontal="center" vertical="center"/>
    </xf>
    <xf numFmtId="0" fontId="34" fillId="0" borderId="15" xfId="0" applyFont="1" applyBorder="1" applyAlignment="1">
      <alignment horizontal="distributed" vertical="center" indent="1"/>
    </xf>
    <xf numFmtId="0" fontId="41" fillId="0" borderId="15" xfId="0" applyFont="1" applyBorder="1" applyAlignment="1">
      <alignment horizontal="left" vertical="center" indent="1" shrinkToFit="1"/>
    </xf>
    <xf numFmtId="0" fontId="41" fillId="0" borderId="19" xfId="0" applyFont="1" applyBorder="1" applyAlignment="1">
      <alignment horizontal="left" vertical="center" wrapText="1" indent="1"/>
    </xf>
    <xf numFmtId="0" fontId="41" fillId="0" borderId="20" xfId="0" applyFont="1" applyBorder="1" applyAlignment="1">
      <alignment horizontal="left" vertical="center" indent="1"/>
    </xf>
    <xf numFmtId="0" fontId="41" fillId="0" borderId="15" xfId="0" applyFont="1" applyBorder="1" applyAlignment="1">
      <alignment horizontal="left" vertical="center" indent="1"/>
    </xf>
    <xf numFmtId="14" fontId="41" fillId="0" borderId="15" xfId="0" applyNumberFormat="1" applyFont="1" applyBorder="1" applyAlignment="1">
      <alignment horizontal="left" vertical="center" indent="1"/>
    </xf>
    <xf numFmtId="0" fontId="34" fillId="0" borderId="22" xfId="0" applyFont="1" applyBorder="1" applyAlignment="1">
      <alignment horizontal="distributed" vertical="center" wrapText="1" indent="1"/>
    </xf>
    <xf numFmtId="0" fontId="34" fillId="0" borderId="23" xfId="0" applyFont="1" applyBorder="1" applyAlignment="1">
      <alignment horizontal="distributed" vertical="center" wrapText="1" indent="1"/>
    </xf>
    <xf numFmtId="0" fontId="34" fillId="0" borderId="24" xfId="0" applyFont="1" applyBorder="1" applyAlignment="1">
      <alignment horizontal="distributed" vertical="center" wrapText="1" indent="1"/>
    </xf>
    <xf numFmtId="0" fontId="37" fillId="0" borderId="17" xfId="0" applyFont="1" applyBorder="1" applyAlignment="1">
      <alignment horizontal="right" vertical="center"/>
    </xf>
    <xf numFmtId="0" fontId="40" fillId="0" borderId="17" xfId="0" applyFont="1" applyBorder="1" applyAlignment="1">
      <alignment horizontal="right" vertical="center"/>
    </xf>
    <xf numFmtId="0" fontId="38" fillId="0" borderId="0" xfId="0" applyFont="1" applyAlignment="1">
      <alignment horizontal="center" vertical="center"/>
    </xf>
    <xf numFmtId="176" fontId="38" fillId="0" borderId="0" xfId="0" applyNumberFormat="1" applyFont="1" applyAlignment="1">
      <alignment horizontal="left" vertical="center" indent="6"/>
    </xf>
    <xf numFmtId="0" fontId="38" fillId="0" borderId="26" xfId="0" applyFont="1" applyBorder="1" applyAlignment="1">
      <alignment horizontal="center" vertical="center"/>
    </xf>
    <xf numFmtId="0" fontId="10" fillId="0" borderId="17" xfId="0" applyFont="1" applyBorder="1" applyAlignment="1">
      <alignment horizontal="left" vertical="center"/>
    </xf>
    <xf numFmtId="0" fontId="10" fillId="0" borderId="18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176" fontId="41" fillId="0" borderId="0" xfId="0" applyNumberFormat="1" applyFont="1" applyAlignment="1">
      <alignment horizontal="distributed" vertical="center" indent="5"/>
    </xf>
    <xf numFmtId="0" fontId="40" fillId="0" borderId="0" xfId="0" applyFont="1" applyAlignment="1">
      <alignment horizontal="right" vertical="center"/>
    </xf>
    <xf numFmtId="0" fontId="41" fillId="0" borderId="23" xfId="0" applyFont="1" applyBorder="1" applyAlignment="1">
      <alignment horizontal="center" vertical="center" wrapText="1"/>
    </xf>
    <xf numFmtId="0" fontId="41" fillId="0" borderId="23" xfId="0" applyFont="1" applyBorder="1" applyAlignment="1">
      <alignment horizontal="center" vertical="center"/>
    </xf>
    <xf numFmtId="0" fontId="34" fillId="0" borderId="28" xfId="0" applyFont="1" applyBorder="1" applyAlignment="1">
      <alignment horizontal="distributed" vertical="center" indent="1"/>
    </xf>
    <xf numFmtId="0" fontId="34" fillId="0" borderId="16" xfId="0" applyFont="1" applyBorder="1" applyAlignment="1">
      <alignment horizontal="center" vertical="center"/>
    </xf>
    <xf numFmtId="0" fontId="34" fillId="0" borderId="17" xfId="0" applyFont="1" applyBorder="1" applyAlignment="1">
      <alignment horizontal="center" vertical="center"/>
    </xf>
    <xf numFmtId="0" fontId="34" fillId="0" borderId="18" xfId="0" applyFont="1" applyBorder="1" applyAlignment="1">
      <alignment horizontal="center" vertical="center"/>
    </xf>
    <xf numFmtId="0" fontId="34" fillId="0" borderId="19" xfId="0" applyFont="1" applyBorder="1" applyAlignment="1">
      <alignment horizontal="center" vertical="center"/>
    </xf>
    <xf numFmtId="0" fontId="34" fillId="0" borderId="20" xfId="0" applyFont="1" applyBorder="1" applyAlignment="1">
      <alignment horizontal="center" vertical="center"/>
    </xf>
    <xf numFmtId="0" fontId="34" fillId="0" borderId="21" xfId="0" applyFont="1" applyBorder="1" applyAlignment="1">
      <alignment horizontal="center" vertical="center"/>
    </xf>
    <xf numFmtId="0" fontId="41" fillId="0" borderId="16" xfId="0" applyFont="1" applyBorder="1" applyAlignment="1">
      <alignment horizontal="left" vertical="center" indent="1"/>
    </xf>
    <xf numFmtId="0" fontId="41" fillId="0" borderId="18" xfId="0" applyFont="1" applyBorder="1" applyAlignment="1">
      <alignment horizontal="left" vertical="center" indent="1"/>
    </xf>
    <xf numFmtId="0" fontId="41" fillId="0" borderId="19" xfId="0" applyFont="1" applyBorder="1" applyAlignment="1">
      <alignment horizontal="left" vertical="center" indent="1"/>
    </xf>
    <xf numFmtId="0" fontId="41" fillId="0" borderId="21" xfId="0" applyFont="1" applyBorder="1" applyAlignment="1">
      <alignment horizontal="left" vertical="center" indent="1"/>
    </xf>
    <xf numFmtId="0" fontId="35" fillId="0" borderId="17" xfId="0" applyFont="1" applyBorder="1" applyAlignment="1">
      <alignment horizontal="center"/>
    </xf>
    <xf numFmtId="0" fontId="35" fillId="0" borderId="20" xfId="0" applyFont="1" applyBorder="1" applyAlignment="1">
      <alignment horizontal="center"/>
    </xf>
    <xf numFmtId="0" fontId="32" fillId="0" borderId="15" xfId="0" applyFont="1" applyBorder="1" applyAlignment="1">
      <alignment horizontal="left" vertical="center" indent="1"/>
    </xf>
    <xf numFmtId="0" fontId="34" fillId="0" borderId="15" xfId="0" applyFont="1" applyBorder="1" applyAlignment="1">
      <alignment horizontal="left" vertical="center" indent="2"/>
    </xf>
    <xf numFmtId="0" fontId="42" fillId="0" borderId="16" xfId="0" applyFont="1" applyBorder="1" applyAlignment="1">
      <alignment horizontal="center" vertical="center"/>
    </xf>
    <xf numFmtId="0" fontId="42" fillId="0" borderId="17" xfId="0" applyFont="1" applyBorder="1" applyAlignment="1">
      <alignment horizontal="center" vertical="center"/>
    </xf>
    <xf numFmtId="0" fontId="42" fillId="0" borderId="18" xfId="0" applyFont="1" applyBorder="1" applyAlignment="1">
      <alignment horizontal="center" vertical="center"/>
    </xf>
    <xf numFmtId="0" fontId="35" fillId="0" borderId="15" xfId="0" applyFont="1" applyBorder="1" applyAlignment="1">
      <alignment horizontal="center" vertical="center" wrapText="1"/>
    </xf>
    <xf numFmtId="0" fontId="35" fillId="0" borderId="15" xfId="0" applyFont="1" applyBorder="1" applyAlignment="1">
      <alignment horizontal="center" vertical="center"/>
    </xf>
    <xf numFmtId="0" fontId="35" fillId="0" borderId="16" xfId="0" applyFont="1" applyBorder="1" applyAlignment="1">
      <alignment horizontal="center" vertical="center" shrinkToFit="1"/>
    </xf>
    <xf numFmtId="0" fontId="35" fillId="0" borderId="17" xfId="0" applyFont="1" applyBorder="1" applyAlignment="1">
      <alignment horizontal="center" vertical="center" shrinkToFit="1"/>
    </xf>
    <xf numFmtId="0" fontId="35" fillId="0" borderId="18" xfId="0" applyFont="1" applyBorder="1" applyAlignment="1">
      <alignment horizontal="center" vertical="center" shrinkToFit="1"/>
    </xf>
    <xf numFmtId="0" fontId="35" fillId="0" borderId="19" xfId="0" applyFont="1" applyBorder="1" applyAlignment="1">
      <alignment horizontal="center" vertical="center" shrinkToFit="1"/>
    </xf>
    <xf numFmtId="0" fontId="35" fillId="0" borderId="20" xfId="0" applyFont="1" applyBorder="1" applyAlignment="1">
      <alignment horizontal="center" vertical="center" shrinkToFit="1"/>
    </xf>
    <xf numFmtId="0" fontId="35" fillId="0" borderId="21" xfId="0" applyFont="1" applyBorder="1" applyAlignment="1">
      <alignment horizontal="center" vertical="center" shrinkToFit="1"/>
    </xf>
    <xf numFmtId="0" fontId="35" fillId="0" borderId="27" xfId="0" applyFont="1" applyBorder="1" applyAlignment="1">
      <alignment horizontal="distributed" vertical="center" indent="1"/>
    </xf>
    <xf numFmtId="0" fontId="35" fillId="0" borderId="23" xfId="0" applyFont="1" applyBorder="1" applyAlignment="1">
      <alignment horizontal="center" vertical="center" shrinkToFit="1"/>
    </xf>
    <xf numFmtId="0" fontId="32" fillId="0" borderId="15" xfId="0" applyFont="1" applyBorder="1" applyAlignment="1">
      <alignment horizontal="left" vertical="center" indent="1" shrinkToFit="1"/>
    </xf>
    <xf numFmtId="0" fontId="43" fillId="0" borderId="15" xfId="0" applyFont="1" applyBorder="1" applyAlignment="1">
      <alignment horizontal="center" vertical="center" wrapText="1"/>
    </xf>
    <xf numFmtId="0" fontId="43" fillId="0" borderId="15" xfId="0" applyFont="1" applyBorder="1" applyAlignment="1">
      <alignment horizontal="center" vertical="center"/>
    </xf>
    <xf numFmtId="0" fontId="35" fillId="0" borderId="15" xfId="0" applyFont="1" applyBorder="1" applyAlignment="1">
      <alignment horizontal="distributed" vertical="center" justifyLastLine="1" shrinkToFit="1"/>
    </xf>
    <xf numFmtId="0" fontId="44" fillId="0" borderId="0" xfId="0" applyFont="1" applyAlignment="1">
      <alignment horizontal="left" vertical="center"/>
    </xf>
    <xf numFmtId="0" fontId="44" fillId="0" borderId="26" xfId="0" applyFont="1" applyBorder="1" applyAlignment="1">
      <alignment horizontal="left" vertical="center"/>
    </xf>
    <xf numFmtId="0" fontId="41" fillId="0" borderId="22" xfId="0" applyFont="1" applyBorder="1" applyAlignment="1">
      <alignment horizontal="left" vertical="center" indent="1" shrinkToFit="1"/>
    </xf>
    <xf numFmtId="0" fontId="41" fillId="0" borderId="23" xfId="0" applyFont="1" applyBorder="1" applyAlignment="1">
      <alignment horizontal="left" vertical="center" indent="1" shrinkToFit="1"/>
    </xf>
    <xf numFmtId="0" fontId="41" fillId="0" borderId="24" xfId="0" applyFont="1" applyBorder="1" applyAlignment="1">
      <alignment horizontal="left" vertical="center" indent="1" shrinkToFit="1"/>
    </xf>
    <xf numFmtId="0" fontId="35" fillId="0" borderId="22" xfId="0" applyFont="1" applyBorder="1" applyAlignment="1">
      <alignment horizontal="left" vertical="center" indent="1" shrinkToFit="1"/>
    </xf>
    <xf numFmtId="0" fontId="35" fillId="0" borderId="23" xfId="0" applyFont="1" applyBorder="1" applyAlignment="1">
      <alignment horizontal="left" vertical="center" indent="1" shrinkToFit="1"/>
    </xf>
    <xf numFmtId="0" fontId="35" fillId="0" borderId="24" xfId="0" applyFont="1" applyBorder="1" applyAlignment="1">
      <alignment horizontal="left" vertical="center" indent="1" shrinkToFit="1"/>
    </xf>
    <xf numFmtId="0" fontId="43" fillId="0" borderId="23" xfId="0" applyFont="1" applyBorder="1" applyAlignment="1">
      <alignment horizontal="center" vertical="center" shrinkToFit="1"/>
    </xf>
    <xf numFmtId="0" fontId="12" fillId="0" borderId="23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176" fontId="35" fillId="0" borderId="0" xfId="0" applyNumberFormat="1" applyFont="1" applyAlignment="1">
      <alignment horizontal="left" vertical="center" indent="6"/>
    </xf>
    <xf numFmtId="0" fontId="35" fillId="0" borderId="26" xfId="0" applyFont="1" applyBorder="1" applyAlignment="1">
      <alignment horizontal="left" vertical="center"/>
    </xf>
    <xf numFmtId="180" fontId="32" fillId="0" borderId="0" xfId="0" applyNumberFormat="1" applyFont="1" applyAlignment="1">
      <alignment horizontal="distributed" vertical="center" indent="5"/>
    </xf>
    <xf numFmtId="0" fontId="61" fillId="0" borderId="1" xfId="5" applyFont="1" applyBorder="1" applyAlignment="1">
      <alignment horizontal="left" vertical="center"/>
    </xf>
    <xf numFmtId="0" fontId="61" fillId="0" borderId="3" xfId="5" applyFont="1" applyBorder="1" applyAlignment="1">
      <alignment horizontal="left" vertical="center"/>
    </xf>
    <xf numFmtId="0" fontId="61" fillId="0" borderId="2" xfId="5" applyFont="1" applyBorder="1" applyAlignment="1">
      <alignment horizontal="left" vertical="center"/>
    </xf>
    <xf numFmtId="186" fontId="48" fillId="0" borderId="4" xfId="5" applyNumberFormat="1" applyFont="1" applyBorder="1" applyAlignment="1">
      <alignment horizontal="center" vertical="center"/>
    </xf>
    <xf numFmtId="186" fontId="48" fillId="0" borderId="0" xfId="5" applyNumberFormat="1" applyFont="1" applyAlignment="1">
      <alignment horizontal="center" vertical="center"/>
    </xf>
    <xf numFmtId="185" fontId="50" fillId="0" borderId="29" xfId="5" applyNumberFormat="1" applyFont="1" applyBorder="1" applyAlignment="1">
      <alignment horizontal="right" vertical="center" indent="1"/>
    </xf>
    <xf numFmtId="185" fontId="50" fillId="0" borderId="35" xfId="5" applyNumberFormat="1" applyFont="1" applyBorder="1" applyAlignment="1">
      <alignment horizontal="right" vertical="center" indent="1"/>
    </xf>
    <xf numFmtId="180" fontId="82" fillId="0" borderId="1" xfId="5" applyNumberFormat="1" applyFont="1" applyBorder="1" applyAlignment="1">
      <alignment horizontal="center" vertical="center"/>
    </xf>
    <xf numFmtId="180" fontId="82" fillId="0" borderId="3" xfId="5" applyNumberFormat="1" applyFont="1" applyBorder="1" applyAlignment="1">
      <alignment horizontal="center" vertical="center"/>
    </xf>
    <xf numFmtId="180" fontId="82" fillId="0" borderId="11" xfId="5" applyNumberFormat="1" applyFont="1" applyBorder="1" applyAlignment="1">
      <alignment horizontal="center" vertical="center"/>
    </xf>
    <xf numFmtId="180" fontId="82" fillId="0" borderId="6" xfId="5" applyNumberFormat="1" applyFont="1" applyBorder="1" applyAlignment="1">
      <alignment horizontal="center" vertical="center"/>
    </xf>
    <xf numFmtId="0" fontId="83" fillId="0" borderId="4" xfId="5" applyFont="1" applyBorder="1" applyAlignment="1">
      <alignment horizontal="center" vertical="center"/>
    </xf>
    <xf numFmtId="0" fontId="83" fillId="0" borderId="0" xfId="5" applyFont="1" applyAlignment="1">
      <alignment horizontal="center" vertical="center"/>
    </xf>
    <xf numFmtId="0" fontId="83" fillId="0" borderId="12" xfId="5" applyFont="1" applyBorder="1" applyAlignment="1">
      <alignment horizontal="center" vertical="center"/>
    </xf>
    <xf numFmtId="0" fontId="50" fillId="0" borderId="4" xfId="5" applyFont="1" applyBorder="1" applyAlignment="1">
      <alignment horizontal="center" vertical="center"/>
    </xf>
    <xf numFmtId="0" fontId="50" fillId="0" borderId="0" xfId="5" applyFont="1" applyAlignment="1">
      <alignment horizontal="center" vertical="center"/>
    </xf>
    <xf numFmtId="0" fontId="50" fillId="0" borderId="12" xfId="5" applyFont="1" applyBorder="1" applyAlignment="1">
      <alignment horizontal="center" vertical="center"/>
    </xf>
    <xf numFmtId="0" fontId="61" fillId="0" borderId="4" xfId="5" applyFont="1" applyBorder="1" applyAlignment="1">
      <alignment horizontal="left" vertical="center"/>
    </xf>
    <xf numFmtId="0" fontId="61" fillId="0" borderId="0" xfId="5" applyFont="1" applyAlignment="1">
      <alignment horizontal="left" vertical="center"/>
    </xf>
    <xf numFmtId="0" fontId="50" fillId="0" borderId="5" xfId="5" applyFont="1" applyBorder="1" applyAlignment="1">
      <alignment horizontal="center" vertical="center"/>
    </xf>
    <xf numFmtId="0" fontId="50" fillId="0" borderId="6" xfId="5" applyFont="1" applyBorder="1" applyAlignment="1">
      <alignment horizontal="center" vertical="center"/>
    </xf>
    <xf numFmtId="49" fontId="51" fillId="0" borderId="4" xfId="5" applyNumberFormat="1" applyFont="1" applyBorder="1" applyAlignment="1">
      <alignment horizontal="center" vertical="center" wrapText="1"/>
    </xf>
    <xf numFmtId="49" fontId="51" fillId="0" borderId="0" xfId="5" applyNumberFormat="1" applyFont="1" applyAlignment="1">
      <alignment horizontal="center" vertical="center" wrapText="1"/>
    </xf>
    <xf numFmtId="49" fontId="52" fillId="0" borderId="0" xfId="5" applyNumberFormat="1" applyFont="1" applyAlignment="1">
      <alignment horizontal="center" vertical="center" wrapText="1"/>
    </xf>
    <xf numFmtId="49" fontId="52" fillId="0" borderId="12" xfId="5" applyNumberFormat="1" applyFont="1" applyBorder="1" applyAlignment="1">
      <alignment horizontal="center" vertical="center" wrapText="1"/>
    </xf>
    <xf numFmtId="0" fontId="57" fillId="5" borderId="47" xfId="0" applyFont="1" applyFill="1" applyBorder="1" applyAlignment="1">
      <alignment horizontal="center" vertical="center"/>
    </xf>
    <xf numFmtId="0" fontId="57" fillId="5" borderId="9" xfId="0" applyFont="1" applyFill="1" applyBorder="1" applyAlignment="1">
      <alignment horizontal="center" vertical="center"/>
    </xf>
    <xf numFmtId="0" fontId="50" fillId="0" borderId="0" xfId="5" applyFont="1" applyAlignment="1">
      <alignment horizontal="left" vertical="center"/>
    </xf>
    <xf numFmtId="0" fontId="50" fillId="0" borderId="11" xfId="5" applyFont="1" applyBorder="1" applyAlignment="1">
      <alignment horizontal="center" vertical="center"/>
    </xf>
    <xf numFmtId="180" fontId="50" fillId="0" borderId="11" xfId="5" applyNumberFormat="1" applyFont="1" applyBorder="1" applyAlignment="1">
      <alignment horizontal="center" vertical="center"/>
    </xf>
    <xf numFmtId="0" fontId="55" fillId="5" borderId="7" xfId="0" applyFont="1" applyFill="1" applyBorder="1" applyAlignment="1">
      <alignment horizontal="left" vertical="center" wrapText="1"/>
    </xf>
    <xf numFmtId="0" fontId="55" fillId="5" borderId="8" xfId="0" applyFont="1" applyFill="1" applyBorder="1" applyAlignment="1">
      <alignment horizontal="left" vertical="center" wrapText="1"/>
    </xf>
    <xf numFmtId="0" fontId="55" fillId="5" borderId="38" xfId="0" applyFont="1" applyFill="1" applyBorder="1" applyAlignment="1">
      <alignment horizontal="left" vertical="center" wrapText="1"/>
    </xf>
    <xf numFmtId="0" fontId="55" fillId="5" borderId="9" xfId="0" applyFont="1" applyFill="1" applyBorder="1" applyAlignment="1">
      <alignment horizontal="left" vertical="center" wrapText="1"/>
    </xf>
    <xf numFmtId="0" fontId="55" fillId="5" borderId="8" xfId="0" applyFont="1" applyFill="1" applyBorder="1" applyAlignment="1">
      <alignment horizontal="left" vertical="center"/>
    </xf>
    <xf numFmtId="0" fontId="55" fillId="5" borderId="38" xfId="0" applyFont="1" applyFill="1" applyBorder="1" applyAlignment="1">
      <alignment horizontal="left" vertical="center"/>
    </xf>
    <xf numFmtId="0" fontId="55" fillId="5" borderId="9" xfId="0" applyFont="1" applyFill="1" applyBorder="1" applyAlignment="1">
      <alignment horizontal="left" vertical="center"/>
    </xf>
    <xf numFmtId="0" fontId="50" fillId="0" borderId="29" xfId="5" applyFont="1" applyBorder="1" applyAlignment="1">
      <alignment horizontal="left" vertical="center"/>
    </xf>
    <xf numFmtId="0" fontId="50" fillId="0" borderId="29" xfId="5" applyFont="1" applyBorder="1" applyAlignment="1">
      <alignment horizontal="center" vertical="center"/>
    </xf>
    <xf numFmtId="0" fontId="62" fillId="0" borderId="7" xfId="5" applyFont="1" applyBorder="1" applyAlignment="1">
      <alignment horizontal="center" vertical="center"/>
    </xf>
    <xf numFmtId="0" fontId="62" fillId="0" borderId="9" xfId="5" applyFont="1" applyBorder="1" applyAlignment="1">
      <alignment horizontal="center" vertical="center"/>
    </xf>
    <xf numFmtId="181" fontId="54" fillId="4" borderId="7" xfId="5" applyNumberFormat="1" applyFont="1" applyFill="1" applyBorder="1" applyAlignment="1">
      <alignment horizontal="center" vertical="center" wrapText="1"/>
    </xf>
    <xf numFmtId="181" fontId="54" fillId="4" borderId="9" xfId="5" applyNumberFormat="1" applyFont="1" applyFill="1" applyBorder="1" applyAlignment="1">
      <alignment horizontal="center" vertical="center" wrapText="1"/>
    </xf>
    <xf numFmtId="0" fontId="64" fillId="0" borderId="7" xfId="5" applyFont="1" applyBorder="1" applyAlignment="1">
      <alignment horizontal="center" vertical="center"/>
    </xf>
    <xf numFmtId="0" fontId="64" fillId="0" borderId="8" xfId="5" applyFont="1" applyBorder="1" applyAlignment="1">
      <alignment horizontal="center" vertical="center"/>
    </xf>
    <xf numFmtId="0" fontId="64" fillId="0" borderId="38" xfId="5" applyFont="1" applyBorder="1" applyAlignment="1">
      <alignment horizontal="center" vertical="center"/>
    </xf>
    <xf numFmtId="0" fontId="64" fillId="0" borderId="9" xfId="5" applyFont="1" applyBorder="1" applyAlignment="1">
      <alignment horizontal="center" vertical="center"/>
    </xf>
    <xf numFmtId="49" fontId="47" fillId="0" borderId="4" xfId="5" applyNumberFormat="1" applyFont="1" applyBorder="1" applyAlignment="1">
      <alignment horizontal="left" vertical="top" wrapText="1" indent="1"/>
    </xf>
    <xf numFmtId="49" fontId="47" fillId="0" borderId="0" xfId="5" applyNumberFormat="1" applyFont="1" applyAlignment="1">
      <alignment horizontal="left" vertical="top" wrapText="1" indent="1"/>
    </xf>
    <xf numFmtId="49" fontId="47" fillId="0" borderId="12" xfId="5" applyNumberFormat="1" applyFont="1" applyBorder="1" applyAlignment="1">
      <alignment horizontal="left" vertical="top" wrapText="1" indent="1"/>
    </xf>
    <xf numFmtId="49" fontId="47" fillId="0" borderId="11" xfId="5" applyNumberFormat="1" applyFont="1" applyBorder="1" applyAlignment="1">
      <alignment horizontal="left" vertical="top" wrapText="1" indent="1"/>
    </xf>
    <xf numFmtId="49" fontId="47" fillId="0" borderId="5" xfId="5" applyNumberFormat="1" applyFont="1" applyBorder="1" applyAlignment="1">
      <alignment horizontal="left" vertical="top" wrapText="1" indent="1"/>
    </xf>
    <xf numFmtId="49" fontId="47" fillId="0" borderId="6" xfId="5" applyNumberFormat="1" applyFont="1" applyBorder="1" applyAlignment="1">
      <alignment horizontal="left" vertical="top" wrapText="1" indent="1"/>
    </xf>
    <xf numFmtId="0" fontId="61" fillId="0" borderId="2" xfId="5" applyFont="1" applyBorder="1" applyAlignment="1">
      <alignment horizontal="left" vertical="top"/>
    </xf>
    <xf numFmtId="0" fontId="61" fillId="0" borderId="3" xfId="5" applyFont="1" applyBorder="1" applyAlignment="1">
      <alignment horizontal="left" vertical="top"/>
    </xf>
    <xf numFmtId="49" fontId="53" fillId="0" borderId="4" xfId="5" applyNumberFormat="1" applyFont="1" applyBorder="1" applyAlignment="1">
      <alignment horizontal="left" vertical="center" wrapText="1" indent="1"/>
    </xf>
    <xf numFmtId="49" fontId="53" fillId="0" borderId="0" xfId="5" applyNumberFormat="1" applyFont="1" applyAlignment="1">
      <alignment horizontal="left" vertical="center" wrapText="1" indent="1"/>
    </xf>
    <xf numFmtId="49" fontId="53" fillId="0" borderId="12" xfId="5" applyNumberFormat="1" applyFont="1" applyBorder="1" applyAlignment="1">
      <alignment horizontal="left" vertical="center" wrapText="1" indent="1"/>
    </xf>
    <xf numFmtId="49" fontId="53" fillId="0" borderId="11" xfId="5" applyNumberFormat="1" applyFont="1" applyBorder="1" applyAlignment="1">
      <alignment horizontal="left" vertical="center" wrapText="1" indent="1"/>
    </xf>
    <xf numFmtId="49" fontId="53" fillId="0" borderId="5" xfId="5" applyNumberFormat="1" applyFont="1" applyBorder="1" applyAlignment="1">
      <alignment horizontal="left" vertical="center" wrapText="1" indent="1"/>
    </xf>
    <xf numFmtId="49" fontId="53" fillId="0" borderId="6" xfId="5" applyNumberFormat="1" applyFont="1" applyBorder="1" applyAlignment="1">
      <alignment horizontal="left" vertical="center" wrapText="1" indent="1"/>
    </xf>
    <xf numFmtId="0" fontId="47" fillId="0" borderId="4" xfId="5" applyFont="1" applyBorder="1" applyAlignment="1">
      <alignment horizontal="left" vertical="center" indent="1"/>
    </xf>
    <xf numFmtId="0" fontId="47" fillId="0" borderId="0" xfId="5" applyFont="1" applyAlignment="1">
      <alignment horizontal="left" vertical="center" indent="1"/>
    </xf>
    <xf numFmtId="0" fontId="47" fillId="0" borderId="12" xfId="5" applyFont="1" applyBorder="1" applyAlignment="1">
      <alignment horizontal="left" vertical="center" indent="1"/>
    </xf>
    <xf numFmtId="0" fontId="47" fillId="0" borderId="11" xfId="5" applyFont="1" applyBorder="1" applyAlignment="1">
      <alignment horizontal="left" vertical="center" indent="1"/>
    </xf>
    <xf numFmtId="0" fontId="47" fillId="0" borderId="5" xfId="5" applyFont="1" applyBorder="1" applyAlignment="1">
      <alignment horizontal="left" vertical="center" indent="1"/>
    </xf>
    <xf numFmtId="0" fontId="47" fillId="0" borderId="6" xfId="5" applyFont="1" applyBorder="1" applyAlignment="1">
      <alignment horizontal="left" vertical="center" indent="1"/>
    </xf>
    <xf numFmtId="0" fontId="50" fillId="0" borderId="11" xfId="0" applyFont="1" applyBorder="1" applyAlignment="1">
      <alignment horizontal="center" vertical="center"/>
    </xf>
    <xf numFmtId="0" fontId="50" fillId="0" borderId="5" xfId="0" applyFont="1" applyBorder="1" applyAlignment="1">
      <alignment horizontal="center" vertical="center"/>
    </xf>
    <xf numFmtId="49" fontId="60" fillId="0" borderId="11" xfId="0" applyNumberFormat="1" applyFont="1" applyBorder="1" applyAlignment="1">
      <alignment horizontal="center" vertical="center"/>
    </xf>
    <xf numFmtId="49" fontId="60" fillId="0" borderId="6" xfId="0" applyNumberFormat="1" applyFont="1" applyBorder="1" applyAlignment="1">
      <alignment horizontal="center" vertical="center"/>
    </xf>
    <xf numFmtId="0" fontId="85" fillId="0" borderId="1" xfId="5" applyFont="1" applyBorder="1" applyAlignment="1">
      <alignment horizontal="center" vertical="center"/>
    </xf>
    <xf numFmtId="0" fontId="85" fillId="0" borderId="2" xfId="5" applyFont="1" applyBorder="1" applyAlignment="1">
      <alignment horizontal="center" vertical="center"/>
    </xf>
    <xf numFmtId="0" fontId="85" fillId="0" borderId="3" xfId="5" applyFont="1" applyBorder="1" applyAlignment="1">
      <alignment horizontal="center" vertical="center"/>
    </xf>
    <xf numFmtId="0" fontId="85" fillId="0" borderId="11" xfId="5" applyFont="1" applyBorder="1" applyAlignment="1">
      <alignment horizontal="center" vertical="center"/>
    </xf>
    <xf numFmtId="0" fontId="85" fillId="0" borderId="5" xfId="5" applyFont="1" applyBorder="1" applyAlignment="1">
      <alignment horizontal="center" vertical="center"/>
    </xf>
    <xf numFmtId="0" fontId="85" fillId="0" borderId="6" xfId="5" applyFont="1" applyBorder="1" applyAlignment="1">
      <alignment horizontal="center" vertical="center"/>
    </xf>
    <xf numFmtId="0" fontId="53" fillId="0" borderId="29" xfId="5" applyFont="1" applyBorder="1" applyAlignment="1">
      <alignment horizontal="center" vertical="center"/>
    </xf>
    <xf numFmtId="3" fontId="53" fillId="0" borderId="29" xfId="5" applyNumberFormat="1" applyFont="1" applyBorder="1" applyAlignment="1">
      <alignment horizontal="right" vertical="center" indent="1"/>
    </xf>
    <xf numFmtId="3" fontId="53" fillId="0" borderId="35" xfId="5" applyNumberFormat="1" applyFont="1" applyBorder="1" applyAlignment="1">
      <alignment horizontal="right" vertical="center" indent="1"/>
    </xf>
    <xf numFmtId="186" fontId="53" fillId="0" borderId="4" xfId="5" applyNumberFormat="1" applyFont="1" applyBorder="1" applyAlignment="1">
      <alignment horizontal="left" vertical="center" wrapText="1" indent="1"/>
    </xf>
    <xf numFmtId="186" fontId="53" fillId="0" borderId="0" xfId="5" applyNumberFormat="1" applyFont="1" applyAlignment="1">
      <alignment horizontal="left" vertical="center" wrapText="1" indent="1"/>
    </xf>
    <xf numFmtId="186" fontId="53" fillId="0" borderId="12" xfId="5" applyNumberFormat="1" applyFont="1" applyBorder="1" applyAlignment="1">
      <alignment horizontal="left" vertical="center" wrapText="1" indent="1"/>
    </xf>
    <xf numFmtId="186" fontId="53" fillId="0" borderId="11" xfId="5" applyNumberFormat="1" applyFont="1" applyBorder="1" applyAlignment="1">
      <alignment horizontal="left" vertical="center" wrapText="1" indent="1"/>
    </xf>
    <xf numFmtId="186" fontId="53" fillId="0" borderId="5" xfId="5" applyNumberFormat="1" applyFont="1" applyBorder="1" applyAlignment="1">
      <alignment horizontal="left" vertical="center" wrapText="1" indent="1"/>
    </xf>
    <xf numFmtId="186" fontId="53" fillId="0" borderId="6" xfId="5" applyNumberFormat="1" applyFont="1" applyBorder="1" applyAlignment="1">
      <alignment horizontal="left" vertical="center" wrapText="1" indent="1"/>
    </xf>
    <xf numFmtId="185" fontId="65" fillId="9" borderId="40" xfId="9" applyNumberFormat="1" applyFont="1" applyFill="1" applyBorder="1" applyAlignment="1">
      <alignment horizontal="right" vertical="center"/>
    </xf>
    <xf numFmtId="185" fontId="65" fillId="9" borderId="39" xfId="9" applyNumberFormat="1" applyFont="1" applyFill="1" applyBorder="1" applyAlignment="1">
      <alignment horizontal="right" vertical="center"/>
    </xf>
    <xf numFmtId="0" fontId="21" fillId="0" borderId="0" xfId="9" applyAlignment="1">
      <alignment horizontal="center"/>
    </xf>
    <xf numFmtId="0" fontId="66" fillId="0" borderId="0" xfId="9" applyFont="1" applyAlignment="1">
      <alignment horizontal="center" vertical="center" wrapText="1"/>
    </xf>
    <xf numFmtId="0" fontId="69" fillId="5" borderId="40" xfId="9" applyFont="1" applyFill="1" applyBorder="1" applyAlignment="1">
      <alignment horizontal="left" vertical="center"/>
    </xf>
    <xf numFmtId="0" fontId="69" fillId="5" borderId="39" xfId="9" applyFont="1" applyFill="1" applyBorder="1" applyAlignment="1">
      <alignment horizontal="left" vertical="center"/>
    </xf>
    <xf numFmtId="0" fontId="66" fillId="9" borderId="41" xfId="9" applyFont="1" applyFill="1" applyBorder="1" applyAlignment="1">
      <alignment horizontal="left" vertical="center"/>
    </xf>
    <xf numFmtId="0" fontId="69" fillId="0" borderId="41" xfId="0" applyFont="1" applyBorder="1" applyAlignment="1">
      <alignment horizontal="left" vertical="center"/>
    </xf>
    <xf numFmtId="0" fontId="67" fillId="0" borderId="41" xfId="0" applyFont="1" applyBorder="1" applyAlignment="1">
      <alignment horizontal="left" vertical="center"/>
    </xf>
    <xf numFmtId="185" fontId="65" fillId="0" borderId="40" xfId="9" applyNumberFormat="1" applyFont="1" applyBorder="1" applyAlignment="1">
      <alignment horizontal="right" vertical="center" wrapText="1"/>
    </xf>
    <xf numFmtId="185" fontId="65" fillId="0" borderId="39" xfId="9" applyNumberFormat="1" applyFont="1" applyBorder="1" applyAlignment="1">
      <alignment horizontal="right" vertical="center" wrapText="1"/>
    </xf>
    <xf numFmtId="0" fontId="73" fillId="8" borderId="0" xfId="9" applyFont="1" applyFill="1" applyAlignment="1">
      <alignment horizontal="center" vertical="center"/>
    </xf>
    <xf numFmtId="0" fontId="70" fillId="6" borderId="40" xfId="9" applyFont="1" applyFill="1" applyBorder="1" applyAlignment="1">
      <alignment horizontal="center" vertical="center"/>
    </xf>
    <xf numFmtId="0" fontId="70" fillId="6" borderId="46" xfId="9" applyFont="1" applyFill="1" applyBorder="1" applyAlignment="1">
      <alignment horizontal="center" vertical="center"/>
    </xf>
    <xf numFmtId="0" fontId="70" fillId="6" borderId="39" xfId="9" applyFont="1" applyFill="1" applyBorder="1" applyAlignment="1">
      <alignment horizontal="center" vertical="center"/>
    </xf>
    <xf numFmtId="0" fontId="74" fillId="7" borderId="0" xfId="9" applyFont="1" applyFill="1" applyAlignment="1">
      <alignment horizontal="center" vertical="center"/>
    </xf>
    <xf numFmtId="0" fontId="72" fillId="0" borderId="0" xfId="9" applyFont="1" applyAlignment="1">
      <alignment horizontal="center" wrapText="1"/>
    </xf>
    <xf numFmtId="0" fontId="21" fillId="0" borderId="0" xfId="9" applyAlignment="1">
      <alignment horizontal="left" indent="1"/>
    </xf>
    <xf numFmtId="49" fontId="76" fillId="0" borderId="43" xfId="9" applyNumberFormat="1" applyFont="1" applyBorder="1" applyAlignment="1">
      <alignment horizontal="center" vertical="center" wrapText="1"/>
    </xf>
    <xf numFmtId="49" fontId="76" fillId="0" borderId="42" xfId="9" applyNumberFormat="1" applyFont="1" applyBorder="1" applyAlignment="1">
      <alignment horizontal="center" vertical="center" wrapText="1"/>
    </xf>
    <xf numFmtId="188" fontId="65" fillId="0" borderId="43" xfId="9" applyNumberFormat="1" applyFont="1" applyBorder="1" applyAlignment="1">
      <alignment horizontal="center" vertical="center" wrapText="1"/>
    </xf>
    <xf numFmtId="188" fontId="65" fillId="0" borderId="42" xfId="9" applyNumberFormat="1" applyFont="1" applyBorder="1" applyAlignment="1">
      <alignment horizontal="center" vertical="center" wrapText="1"/>
    </xf>
    <xf numFmtId="179" fontId="65" fillId="0" borderId="45" xfId="9" applyNumberFormat="1" applyFont="1" applyBorder="1" applyAlignment="1">
      <alignment horizontal="center" vertical="center" wrapText="1"/>
    </xf>
    <xf numFmtId="179" fontId="65" fillId="0" borderId="44" xfId="9" applyNumberFormat="1" applyFont="1" applyBorder="1" applyAlignment="1">
      <alignment horizontal="center" vertical="center" wrapText="1"/>
    </xf>
    <xf numFmtId="185" fontId="65" fillId="5" borderId="43" xfId="9" applyNumberFormat="1" applyFont="1" applyFill="1" applyBorder="1" applyAlignment="1">
      <alignment horizontal="right" vertical="center"/>
    </xf>
    <xf numFmtId="185" fontId="65" fillId="5" borderId="42" xfId="9" applyNumberFormat="1" applyFont="1" applyFill="1" applyBorder="1" applyAlignment="1">
      <alignment horizontal="right" vertical="center"/>
    </xf>
    <xf numFmtId="49" fontId="77" fillId="0" borderId="43" xfId="9" applyNumberFormat="1" applyFont="1" applyBorder="1" applyAlignment="1">
      <alignment horizontal="center" vertical="center" wrapText="1"/>
    </xf>
    <xf numFmtId="49" fontId="77" fillId="0" borderId="42" xfId="9" applyNumberFormat="1" applyFont="1" applyBorder="1" applyAlignment="1">
      <alignment horizontal="center" vertical="center" wrapText="1"/>
    </xf>
    <xf numFmtId="0" fontId="66" fillId="6" borderId="40" xfId="9" applyFont="1" applyFill="1" applyBorder="1" applyAlignment="1">
      <alignment horizontal="center" vertical="center"/>
    </xf>
    <xf numFmtId="0" fontId="66" fillId="6" borderId="39" xfId="9" applyFont="1" applyFill="1" applyBorder="1" applyAlignment="1">
      <alignment horizontal="center" vertical="center"/>
    </xf>
    <xf numFmtId="0" fontId="67" fillId="0" borderId="40" xfId="9" applyFont="1" applyBorder="1" applyAlignment="1">
      <alignment horizontal="center" vertical="center" wrapText="1"/>
    </xf>
    <xf numFmtId="0" fontId="67" fillId="0" borderId="39" xfId="9" applyFont="1" applyBorder="1" applyAlignment="1">
      <alignment horizontal="center" vertical="center"/>
    </xf>
    <xf numFmtId="49" fontId="78" fillId="0" borderId="43" xfId="9" applyNumberFormat="1" applyFont="1" applyBorder="1" applyAlignment="1">
      <alignment horizontal="center" vertical="center" wrapText="1"/>
    </xf>
    <xf numFmtId="49" fontId="78" fillId="0" borderId="42" xfId="9" applyNumberFormat="1" applyFont="1" applyBorder="1" applyAlignment="1">
      <alignment horizontal="center" vertical="center" wrapText="1"/>
    </xf>
    <xf numFmtId="186" fontId="79" fillId="0" borderId="43" xfId="9" applyNumberFormat="1" applyFont="1" applyBorder="1" applyAlignment="1">
      <alignment horizontal="center" vertical="center" wrapText="1"/>
    </xf>
    <xf numFmtId="186" fontId="79" fillId="0" borderId="42" xfId="9" applyNumberFormat="1" applyFont="1" applyBorder="1" applyAlignment="1">
      <alignment horizontal="center" vertical="center" wrapText="1"/>
    </xf>
  </cellXfs>
  <cellStyles count="15">
    <cellStyle name="Normal 2" xfId="1" xr:uid="{00000000-0005-0000-0000-000000000000}"/>
    <cellStyle name="Normal 2 2" xfId="2" xr:uid="{00000000-0005-0000-0000-000001000000}"/>
    <cellStyle name="쉼표 [0]" xfId="12" builtinId="6"/>
    <cellStyle name="쉼표 [0] 2" xfId="3" xr:uid="{00000000-0005-0000-0000-000003000000}"/>
    <cellStyle name="쉼표 [0] 2 2 3" xfId="13" xr:uid="{00000000-0005-0000-0000-000004000000}"/>
    <cellStyle name="쉼표 [0] 3" xfId="4" xr:uid="{00000000-0005-0000-0000-000005000000}"/>
    <cellStyle name="통화 [0] 2" xfId="14" xr:uid="{00000000-0005-0000-0000-000006000000}"/>
    <cellStyle name="표준" xfId="0" builtinId="0"/>
    <cellStyle name="표준 15" xfId="5" xr:uid="{00000000-0005-0000-0000-000008000000}"/>
    <cellStyle name="표준 2" xfId="6" xr:uid="{00000000-0005-0000-0000-000009000000}"/>
    <cellStyle name="표준 2 3" xfId="7" xr:uid="{00000000-0005-0000-0000-00000A000000}"/>
    <cellStyle name="표준 3" xfId="8" xr:uid="{00000000-0005-0000-0000-00000B000000}"/>
    <cellStyle name="표준 3 2" xfId="9" xr:uid="{00000000-0005-0000-0000-00000C000000}"/>
    <cellStyle name="표준 4" xfId="10" xr:uid="{00000000-0005-0000-0000-00000D000000}"/>
    <cellStyle name="표준 9" xfId="11" xr:uid="{00000000-0005-0000-0000-00000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G"/><Relationship Id="rId1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G"/><Relationship Id="rId1" Type="http://schemas.openxmlformats.org/officeDocument/2006/relationships/image" Target="../media/image4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jpeg"/><Relationship Id="rId2" Type="http://schemas.openxmlformats.org/officeDocument/2006/relationships/image" Target="../media/image7.jpeg"/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690560</xdr:colOff>
      <xdr:row>15</xdr:row>
      <xdr:rowOff>1646</xdr:rowOff>
    </xdr:from>
    <xdr:to>
      <xdr:col>15</xdr:col>
      <xdr:colOff>465666</xdr:colOff>
      <xdr:row>18</xdr:row>
      <xdr:rowOff>53500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34235" y="4335521"/>
          <a:ext cx="965731" cy="975779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190500</xdr:colOff>
      <xdr:row>13</xdr:row>
      <xdr:rowOff>128585</xdr:rowOff>
    </xdr:from>
    <xdr:to>
      <xdr:col>7</xdr:col>
      <xdr:colOff>64294</xdr:colOff>
      <xdr:row>18</xdr:row>
      <xdr:rowOff>42044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149" t="36459" r="60699" b="52746"/>
        <a:stretch/>
      </xdr:blipFill>
      <xdr:spPr>
        <a:xfrm>
          <a:off x="190500" y="4024310"/>
          <a:ext cx="3007519" cy="1275534"/>
        </a:xfrm>
        <a:prstGeom prst="rect">
          <a:avLst/>
        </a:prstGeom>
      </xdr:spPr>
    </xdr:pic>
    <xdr:clientData/>
  </xdr:twoCellAnchor>
  <xdr:oneCellAnchor>
    <xdr:from>
      <xdr:col>8</xdr:col>
      <xdr:colOff>35717</xdr:colOff>
      <xdr:row>17</xdr:row>
      <xdr:rowOff>47625</xdr:rowOff>
    </xdr:from>
    <xdr:ext cx="3810001" cy="583407"/>
    <xdr:sp macro="" textlink="">
      <xdr:nvSpPr>
        <xdr:cNvPr id="4" name="직사각형 3" title="인천광역시 서구청장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3912392" y="4810125"/>
          <a:ext cx="3810001" cy="58340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>
          <a:noAutofit/>
        </a:bodyPr>
        <a:lstStyle/>
        <a:p>
          <a:pPr algn="ctr"/>
          <a:r>
            <a:rPr lang="ko-KR" altLang="en-US" sz="2200" b="1">
              <a:solidFill>
                <a:sysClr val="windowText" lastClr="00000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 인 천 광 역 시 동 구 청 장</a:t>
          </a:r>
        </a:p>
      </xdr:txBody>
    </xdr:sp>
    <xdr:clientData/>
  </xdr:oneCellAnchor>
  <xdr:oneCellAnchor>
    <xdr:from>
      <xdr:col>0</xdr:col>
      <xdr:colOff>52570</xdr:colOff>
      <xdr:row>23</xdr:row>
      <xdr:rowOff>65613</xdr:rowOff>
    </xdr:from>
    <xdr:ext cx="153805" cy="142510"/>
    <xdr:sp macro="" textlink="">
      <xdr:nvSpPr>
        <xdr:cNvPr id="5" name="타원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52570" y="626638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13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0</xdr:col>
      <xdr:colOff>54430</xdr:colOff>
      <xdr:row>24</xdr:row>
      <xdr:rowOff>74839</xdr:rowOff>
    </xdr:from>
    <xdr:ext cx="153805" cy="142510"/>
    <xdr:sp macro="" textlink="">
      <xdr:nvSpPr>
        <xdr:cNvPr id="6" name="타원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54430" y="6561364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15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0</xdr:col>
      <xdr:colOff>54430</xdr:colOff>
      <xdr:row>25</xdr:row>
      <xdr:rowOff>74839</xdr:rowOff>
    </xdr:from>
    <xdr:ext cx="153805" cy="142510"/>
    <xdr:sp macro="" textlink="">
      <xdr:nvSpPr>
        <xdr:cNvPr id="7" name="타원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54430" y="6847114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17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0</xdr:col>
      <xdr:colOff>54429</xdr:colOff>
      <xdr:row>26</xdr:row>
      <xdr:rowOff>68036</xdr:rowOff>
    </xdr:from>
    <xdr:ext cx="153805" cy="142510"/>
    <xdr:sp macro="" textlink="">
      <xdr:nvSpPr>
        <xdr:cNvPr id="8" name="타원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54429" y="7126061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19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0</xdr:col>
      <xdr:colOff>54429</xdr:colOff>
      <xdr:row>27</xdr:row>
      <xdr:rowOff>95250</xdr:rowOff>
    </xdr:from>
    <xdr:ext cx="153805" cy="142510"/>
    <xdr:sp macro="" textlink="">
      <xdr:nvSpPr>
        <xdr:cNvPr id="9" name="타원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54429" y="7429500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21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5</xdr:col>
      <xdr:colOff>52570</xdr:colOff>
      <xdr:row>23</xdr:row>
      <xdr:rowOff>65613</xdr:rowOff>
    </xdr:from>
    <xdr:ext cx="153805" cy="142510"/>
    <xdr:sp macro="" textlink="">
      <xdr:nvSpPr>
        <xdr:cNvPr id="10" name="타원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2138545" y="626638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14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5</xdr:col>
      <xdr:colOff>52570</xdr:colOff>
      <xdr:row>24</xdr:row>
      <xdr:rowOff>65613</xdr:rowOff>
    </xdr:from>
    <xdr:ext cx="153805" cy="142510"/>
    <xdr:sp macro="" textlink="">
      <xdr:nvSpPr>
        <xdr:cNvPr id="11" name="타원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2138545" y="655213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16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5</xdr:col>
      <xdr:colOff>52570</xdr:colOff>
      <xdr:row>25</xdr:row>
      <xdr:rowOff>65613</xdr:rowOff>
    </xdr:from>
    <xdr:ext cx="153805" cy="142510"/>
    <xdr:sp macro="" textlink="">
      <xdr:nvSpPr>
        <xdr:cNvPr id="12" name="타원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2138545" y="683788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18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5</xdr:col>
      <xdr:colOff>52570</xdr:colOff>
      <xdr:row>26</xdr:row>
      <xdr:rowOff>65613</xdr:rowOff>
    </xdr:from>
    <xdr:ext cx="153805" cy="142510"/>
    <xdr:sp macro="" textlink="">
      <xdr:nvSpPr>
        <xdr:cNvPr id="13" name="타원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2138545" y="712363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20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5</xdr:col>
      <xdr:colOff>52570</xdr:colOff>
      <xdr:row>27</xdr:row>
      <xdr:rowOff>49738</xdr:rowOff>
    </xdr:from>
    <xdr:ext cx="153805" cy="142510"/>
    <xdr:sp macro="" textlink="">
      <xdr:nvSpPr>
        <xdr:cNvPr id="14" name="타원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>
          <a:off x="2137487" y="7436905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22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0</xdr:col>
      <xdr:colOff>13607</xdr:colOff>
      <xdr:row>33</xdr:row>
      <xdr:rowOff>102053</xdr:rowOff>
    </xdr:from>
    <xdr:ext cx="153805" cy="142510"/>
    <xdr:sp macro="" textlink="">
      <xdr:nvSpPr>
        <xdr:cNvPr id="15" name="타원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13607" y="893172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23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2</xdr:col>
      <xdr:colOff>40821</xdr:colOff>
      <xdr:row>33</xdr:row>
      <xdr:rowOff>108857</xdr:rowOff>
    </xdr:from>
    <xdr:ext cx="153805" cy="142510"/>
    <xdr:sp macro="" textlink="">
      <xdr:nvSpPr>
        <xdr:cNvPr id="16" name="타원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/>
      </xdr:nvSpPr>
      <xdr:spPr>
        <a:xfrm>
          <a:off x="536121" y="8938532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24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4</xdr:col>
      <xdr:colOff>81643</xdr:colOff>
      <xdr:row>33</xdr:row>
      <xdr:rowOff>102053</xdr:rowOff>
    </xdr:from>
    <xdr:ext cx="153805" cy="142510"/>
    <xdr:sp macro="" textlink="">
      <xdr:nvSpPr>
        <xdr:cNvPr id="17" name="타원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/>
      </xdr:nvSpPr>
      <xdr:spPr>
        <a:xfrm>
          <a:off x="1681843" y="893172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25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6</xdr:col>
      <xdr:colOff>306161</xdr:colOff>
      <xdr:row>33</xdr:row>
      <xdr:rowOff>102054</xdr:rowOff>
    </xdr:from>
    <xdr:ext cx="153805" cy="142510"/>
    <xdr:sp macro="" textlink="">
      <xdr:nvSpPr>
        <xdr:cNvPr id="18" name="타원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/>
      </xdr:nvSpPr>
      <xdr:spPr>
        <a:xfrm>
          <a:off x="2639786" y="8931729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26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</xdr:col>
      <xdr:colOff>163286</xdr:colOff>
      <xdr:row>37</xdr:row>
      <xdr:rowOff>81642</xdr:rowOff>
    </xdr:from>
    <xdr:ext cx="153805" cy="142510"/>
    <xdr:sp macro="" textlink="">
      <xdr:nvSpPr>
        <xdr:cNvPr id="19" name="타원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/>
      </xdr:nvSpPr>
      <xdr:spPr>
        <a:xfrm>
          <a:off x="429986" y="10225767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27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6</xdr:col>
      <xdr:colOff>627440</xdr:colOff>
      <xdr:row>37</xdr:row>
      <xdr:rowOff>81643</xdr:rowOff>
    </xdr:from>
    <xdr:ext cx="153805" cy="142510"/>
    <xdr:sp macro="" textlink="">
      <xdr:nvSpPr>
        <xdr:cNvPr id="20" name="타원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2955773" y="10283976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28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10</xdr:col>
      <xdr:colOff>54429</xdr:colOff>
      <xdr:row>21</xdr:row>
      <xdr:rowOff>47625</xdr:rowOff>
    </xdr:from>
    <xdr:ext cx="153805" cy="142510"/>
    <xdr:sp macro="" textlink="">
      <xdr:nvSpPr>
        <xdr:cNvPr id="21" name="타원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/>
      </xdr:nvSpPr>
      <xdr:spPr>
        <a:xfrm>
          <a:off x="4540704" y="5800725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29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11</xdr:col>
      <xdr:colOff>54428</xdr:colOff>
      <xdr:row>21</xdr:row>
      <xdr:rowOff>54428</xdr:rowOff>
    </xdr:from>
    <xdr:ext cx="153805" cy="142510"/>
    <xdr:sp macro="" textlink="">
      <xdr:nvSpPr>
        <xdr:cNvPr id="22" name="타원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/>
      </xdr:nvSpPr>
      <xdr:spPr>
        <a:xfrm>
          <a:off x="5226503" y="580752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30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12</xdr:col>
      <xdr:colOff>27215</xdr:colOff>
      <xdr:row>21</xdr:row>
      <xdr:rowOff>40822</xdr:rowOff>
    </xdr:from>
    <xdr:ext cx="153805" cy="142510"/>
    <xdr:sp macro="" textlink="">
      <xdr:nvSpPr>
        <xdr:cNvPr id="23" name="타원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/>
      </xdr:nvSpPr>
      <xdr:spPr>
        <a:xfrm>
          <a:off x="5885090" y="5793922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31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13</xdr:col>
      <xdr:colOff>102053</xdr:colOff>
      <xdr:row>21</xdr:row>
      <xdr:rowOff>47625</xdr:rowOff>
    </xdr:from>
    <xdr:ext cx="153805" cy="142510"/>
    <xdr:sp macro="" textlink="">
      <xdr:nvSpPr>
        <xdr:cNvPr id="24" name="타원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6645728" y="5800725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32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14</xdr:col>
      <xdr:colOff>13607</xdr:colOff>
      <xdr:row>21</xdr:row>
      <xdr:rowOff>47625</xdr:rowOff>
    </xdr:from>
    <xdr:ext cx="153805" cy="142510"/>
    <xdr:sp macro="" textlink="">
      <xdr:nvSpPr>
        <xdr:cNvPr id="25" name="타원 2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/>
      </xdr:nvSpPr>
      <xdr:spPr>
        <a:xfrm>
          <a:off x="7243082" y="5800725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33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15</xdr:col>
      <xdr:colOff>40821</xdr:colOff>
      <xdr:row>21</xdr:row>
      <xdr:rowOff>54429</xdr:rowOff>
    </xdr:from>
    <xdr:ext cx="153805" cy="142510"/>
    <xdr:sp macro="" textlink="">
      <xdr:nvSpPr>
        <xdr:cNvPr id="26" name="타원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/>
      </xdr:nvSpPr>
      <xdr:spPr>
        <a:xfrm>
          <a:off x="7775121" y="5807529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34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11</xdr:col>
      <xdr:colOff>285751</xdr:colOff>
      <xdr:row>32</xdr:row>
      <xdr:rowOff>95250</xdr:rowOff>
    </xdr:from>
    <xdr:ext cx="153805" cy="142510"/>
    <xdr:sp macro="" textlink="">
      <xdr:nvSpPr>
        <xdr:cNvPr id="27" name="타원 26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5457826" y="8601075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29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595310</xdr:colOff>
      <xdr:row>15</xdr:row>
      <xdr:rowOff>22813</xdr:rowOff>
    </xdr:from>
    <xdr:to>
      <xdr:col>14</xdr:col>
      <xdr:colOff>190499</xdr:colOff>
      <xdr:row>18</xdr:row>
      <xdr:rowOff>74667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47893" y="4393730"/>
          <a:ext cx="971023" cy="983187"/>
        </a:xfrm>
        <a:prstGeom prst="rect">
          <a:avLst/>
        </a:prstGeom>
      </xdr:spPr>
    </xdr:pic>
    <xdr:clientData/>
  </xdr:twoCellAnchor>
  <xdr:oneCellAnchor>
    <xdr:from>
      <xdr:col>3</xdr:col>
      <xdr:colOff>275167</xdr:colOff>
      <xdr:row>17</xdr:row>
      <xdr:rowOff>15875</xdr:rowOff>
    </xdr:from>
    <xdr:ext cx="5655468" cy="583407"/>
    <xdr:sp macro="" textlink="">
      <xdr:nvSpPr>
        <xdr:cNvPr id="4" name="직사각형 3" title="인천광역시 서구청장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1248834" y="4820708"/>
          <a:ext cx="5655468" cy="58340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>
          <a:noAutofit/>
        </a:bodyPr>
        <a:lstStyle/>
        <a:p>
          <a:pPr algn="ctr"/>
          <a:r>
            <a:rPr lang="ko-KR" altLang="en-US" sz="2000" b="1">
              <a:solidFill>
                <a:sysClr val="windowText" lastClr="00000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 </a:t>
          </a:r>
          <a:r>
            <a:rPr lang="en-US" altLang="ko-KR" sz="2000" b="1">
              <a:solidFill>
                <a:sysClr val="windowText" lastClr="00000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DONG-GU DISTRICT, INCHEON CITY</a:t>
          </a:r>
          <a:endParaRPr lang="ko-KR" altLang="en-US" sz="2000" b="1">
            <a:solidFill>
              <a:sysClr val="windowText" lastClr="000000"/>
            </a:solidFill>
            <a:latin typeface="HY견명조" panose="02030600000101010101" pitchFamily="18" charset="-127"/>
            <a:ea typeface="HY견명조" panose="02030600000101010101" pitchFamily="18" charset="-127"/>
          </a:endParaRPr>
        </a:p>
      </xdr:txBody>
    </xdr:sp>
    <xdr:clientData/>
  </xdr:oneCellAnchor>
  <xdr:oneCellAnchor>
    <xdr:from>
      <xdr:col>0</xdr:col>
      <xdr:colOff>52570</xdr:colOff>
      <xdr:row>23</xdr:row>
      <xdr:rowOff>65613</xdr:rowOff>
    </xdr:from>
    <xdr:ext cx="153805" cy="142510"/>
    <xdr:sp macro="" textlink="">
      <xdr:nvSpPr>
        <xdr:cNvPr id="5" name="타원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52570" y="626638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궁서B" panose="02030600000101010101" pitchFamily="18" charset="-127"/>
              <a:ea typeface="HY궁서B" panose="02030600000101010101" pitchFamily="18" charset="-127"/>
            </a:rPr>
            <a:t>13</a:t>
          </a:r>
          <a:endParaRPr lang="ko-KR" altLang="en-US" sz="700">
            <a:solidFill>
              <a:sysClr val="windowText" lastClr="000000"/>
            </a:solidFill>
            <a:latin typeface="HY궁서B" panose="02030600000101010101" pitchFamily="18" charset="-127"/>
            <a:ea typeface="HY궁서B" panose="02030600000101010101" pitchFamily="18" charset="-127"/>
          </a:endParaRPr>
        </a:p>
      </xdr:txBody>
    </xdr:sp>
    <xdr:clientData/>
  </xdr:oneCellAnchor>
  <xdr:oneCellAnchor>
    <xdr:from>
      <xdr:col>0</xdr:col>
      <xdr:colOff>54430</xdr:colOff>
      <xdr:row>24</xdr:row>
      <xdr:rowOff>74839</xdr:rowOff>
    </xdr:from>
    <xdr:ext cx="153805" cy="142510"/>
    <xdr:sp macro="" textlink="">
      <xdr:nvSpPr>
        <xdr:cNvPr id="6" name="타원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54430" y="6561364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15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0</xdr:col>
      <xdr:colOff>54430</xdr:colOff>
      <xdr:row>25</xdr:row>
      <xdr:rowOff>74839</xdr:rowOff>
    </xdr:from>
    <xdr:ext cx="153805" cy="142510"/>
    <xdr:sp macro="" textlink="">
      <xdr:nvSpPr>
        <xdr:cNvPr id="7" name="타원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54430" y="6847114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17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0</xdr:col>
      <xdr:colOff>54429</xdr:colOff>
      <xdr:row>26</xdr:row>
      <xdr:rowOff>68036</xdr:rowOff>
    </xdr:from>
    <xdr:ext cx="153805" cy="142510"/>
    <xdr:sp macro="" textlink="">
      <xdr:nvSpPr>
        <xdr:cNvPr id="8" name="타원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/>
      </xdr:nvSpPr>
      <xdr:spPr>
        <a:xfrm>
          <a:off x="54429" y="7126061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19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0</xdr:col>
      <xdr:colOff>54429</xdr:colOff>
      <xdr:row>27</xdr:row>
      <xdr:rowOff>95250</xdr:rowOff>
    </xdr:from>
    <xdr:ext cx="153805" cy="142510"/>
    <xdr:sp macro="" textlink="">
      <xdr:nvSpPr>
        <xdr:cNvPr id="9" name="타원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/>
      </xdr:nvSpPr>
      <xdr:spPr>
        <a:xfrm>
          <a:off x="54429" y="7429500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21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5</xdr:col>
      <xdr:colOff>52570</xdr:colOff>
      <xdr:row>23</xdr:row>
      <xdr:rowOff>65613</xdr:rowOff>
    </xdr:from>
    <xdr:ext cx="153805" cy="142510"/>
    <xdr:sp macro="" textlink="">
      <xdr:nvSpPr>
        <xdr:cNvPr id="10" name="타원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/>
      </xdr:nvSpPr>
      <xdr:spPr>
        <a:xfrm>
          <a:off x="2138545" y="626638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14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5</xdr:col>
      <xdr:colOff>52570</xdr:colOff>
      <xdr:row>24</xdr:row>
      <xdr:rowOff>65613</xdr:rowOff>
    </xdr:from>
    <xdr:ext cx="153805" cy="142510"/>
    <xdr:sp macro="" textlink="">
      <xdr:nvSpPr>
        <xdr:cNvPr id="11" name="타원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/>
      </xdr:nvSpPr>
      <xdr:spPr>
        <a:xfrm>
          <a:off x="2138545" y="655213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16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5</xdr:col>
      <xdr:colOff>52570</xdr:colOff>
      <xdr:row>25</xdr:row>
      <xdr:rowOff>65613</xdr:rowOff>
    </xdr:from>
    <xdr:ext cx="153805" cy="142510"/>
    <xdr:sp macro="" textlink="">
      <xdr:nvSpPr>
        <xdr:cNvPr id="12" name="타원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/>
      </xdr:nvSpPr>
      <xdr:spPr>
        <a:xfrm>
          <a:off x="2138545" y="683788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18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5</xdr:col>
      <xdr:colOff>52570</xdr:colOff>
      <xdr:row>26</xdr:row>
      <xdr:rowOff>65613</xdr:rowOff>
    </xdr:from>
    <xdr:ext cx="153805" cy="142510"/>
    <xdr:sp macro="" textlink="">
      <xdr:nvSpPr>
        <xdr:cNvPr id="13" name="타원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/>
      </xdr:nvSpPr>
      <xdr:spPr>
        <a:xfrm>
          <a:off x="2138545" y="712363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20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5</xdr:col>
      <xdr:colOff>52571</xdr:colOff>
      <xdr:row>27</xdr:row>
      <xdr:rowOff>102655</xdr:rowOff>
    </xdr:from>
    <xdr:ext cx="153805" cy="142510"/>
    <xdr:sp macro="" textlink="">
      <xdr:nvSpPr>
        <xdr:cNvPr id="14" name="타원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/>
      </xdr:nvSpPr>
      <xdr:spPr>
        <a:xfrm>
          <a:off x="2137488" y="7489822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22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0</xdr:col>
      <xdr:colOff>5669</xdr:colOff>
      <xdr:row>33</xdr:row>
      <xdr:rowOff>54428</xdr:rowOff>
    </xdr:from>
    <xdr:ext cx="153805" cy="142510"/>
    <xdr:sp macro="" textlink="">
      <xdr:nvSpPr>
        <xdr:cNvPr id="15" name="타원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/>
      </xdr:nvSpPr>
      <xdr:spPr>
        <a:xfrm>
          <a:off x="5669" y="888092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23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2</xdr:col>
      <xdr:colOff>128133</xdr:colOff>
      <xdr:row>33</xdr:row>
      <xdr:rowOff>53295</xdr:rowOff>
    </xdr:from>
    <xdr:ext cx="153805" cy="142510"/>
    <xdr:sp macro="" textlink="">
      <xdr:nvSpPr>
        <xdr:cNvPr id="16" name="타원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/>
      </xdr:nvSpPr>
      <xdr:spPr>
        <a:xfrm>
          <a:off x="628196" y="8879795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24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4</xdr:col>
      <xdr:colOff>73705</xdr:colOff>
      <xdr:row>33</xdr:row>
      <xdr:rowOff>38553</xdr:rowOff>
    </xdr:from>
    <xdr:ext cx="153805" cy="142510"/>
    <xdr:sp macro="" textlink="">
      <xdr:nvSpPr>
        <xdr:cNvPr id="17" name="타원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/>
      </xdr:nvSpPr>
      <xdr:spPr>
        <a:xfrm>
          <a:off x="1677080" y="8865053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25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6</xdr:col>
      <xdr:colOff>250598</xdr:colOff>
      <xdr:row>33</xdr:row>
      <xdr:rowOff>62367</xdr:rowOff>
    </xdr:from>
    <xdr:ext cx="153805" cy="142510"/>
    <xdr:sp macro="" textlink="">
      <xdr:nvSpPr>
        <xdr:cNvPr id="18" name="타원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/>
      </xdr:nvSpPr>
      <xdr:spPr>
        <a:xfrm>
          <a:off x="2584223" y="8888867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26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</xdr:col>
      <xdr:colOff>47886</xdr:colOff>
      <xdr:row>37</xdr:row>
      <xdr:rowOff>88970</xdr:rowOff>
    </xdr:from>
    <xdr:ext cx="153805" cy="142510"/>
    <xdr:sp macro="" textlink="">
      <xdr:nvSpPr>
        <xdr:cNvPr id="19" name="타원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/>
      </xdr:nvSpPr>
      <xdr:spPr>
        <a:xfrm>
          <a:off x="311655" y="10200124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27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6</xdr:col>
      <xdr:colOff>630086</xdr:colOff>
      <xdr:row>37</xdr:row>
      <xdr:rowOff>76351</xdr:rowOff>
    </xdr:from>
    <xdr:ext cx="153805" cy="142510"/>
    <xdr:sp macro="" textlink="">
      <xdr:nvSpPr>
        <xdr:cNvPr id="20" name="타원 19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/>
      </xdr:nvSpPr>
      <xdr:spPr>
        <a:xfrm>
          <a:off x="2963711" y="10141101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28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10</xdr:col>
      <xdr:colOff>38554</xdr:colOff>
      <xdr:row>21</xdr:row>
      <xdr:rowOff>166687</xdr:rowOff>
    </xdr:from>
    <xdr:ext cx="153805" cy="142510"/>
    <xdr:sp macro="" textlink="">
      <xdr:nvSpPr>
        <xdr:cNvPr id="21" name="타원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/>
      </xdr:nvSpPr>
      <xdr:spPr>
        <a:xfrm>
          <a:off x="4523242" y="5913437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29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11</xdr:col>
      <xdr:colOff>70303</xdr:colOff>
      <xdr:row>21</xdr:row>
      <xdr:rowOff>165553</xdr:rowOff>
    </xdr:from>
    <xdr:ext cx="153805" cy="142510"/>
    <xdr:sp macro="" textlink="">
      <xdr:nvSpPr>
        <xdr:cNvPr id="22" name="타원 2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/>
      </xdr:nvSpPr>
      <xdr:spPr>
        <a:xfrm>
          <a:off x="5237616" y="5912303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30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12</xdr:col>
      <xdr:colOff>162153</xdr:colOff>
      <xdr:row>21</xdr:row>
      <xdr:rowOff>40822</xdr:rowOff>
    </xdr:from>
    <xdr:ext cx="153805" cy="142510"/>
    <xdr:sp macro="" textlink="">
      <xdr:nvSpPr>
        <xdr:cNvPr id="23" name="타원 22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SpPr/>
      </xdr:nvSpPr>
      <xdr:spPr>
        <a:xfrm>
          <a:off x="6031934" y="5803447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31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14</xdr:col>
      <xdr:colOff>14740</xdr:colOff>
      <xdr:row>21</xdr:row>
      <xdr:rowOff>39687</xdr:rowOff>
    </xdr:from>
    <xdr:ext cx="153805" cy="142510"/>
    <xdr:sp macro="" textlink="">
      <xdr:nvSpPr>
        <xdr:cNvPr id="24" name="타원 23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/>
      </xdr:nvSpPr>
      <xdr:spPr>
        <a:xfrm>
          <a:off x="7229928" y="5786437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32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12</xdr:col>
      <xdr:colOff>674690</xdr:colOff>
      <xdr:row>32</xdr:row>
      <xdr:rowOff>162719</xdr:rowOff>
    </xdr:from>
    <xdr:ext cx="153805" cy="142510"/>
    <xdr:sp macro="" textlink="">
      <xdr:nvSpPr>
        <xdr:cNvPr id="27" name="타원 26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SpPr/>
      </xdr:nvSpPr>
      <xdr:spPr>
        <a:xfrm>
          <a:off x="6544471" y="867568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29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238124</xdr:colOff>
      <xdr:row>21</xdr:row>
      <xdr:rowOff>23811</xdr:rowOff>
    </xdr:from>
    <xdr:to>
      <xdr:col>3</xdr:col>
      <xdr:colOff>247128</xdr:colOff>
      <xdr:row>25</xdr:row>
      <xdr:rowOff>71436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4" y="10382249"/>
          <a:ext cx="1092473" cy="1321593"/>
        </a:xfrm>
        <a:prstGeom prst="rect">
          <a:avLst/>
        </a:prstGeom>
      </xdr:spPr>
    </xdr:pic>
    <xdr:clientData/>
  </xdr:twoCellAnchor>
  <xdr:oneCellAnchor>
    <xdr:from>
      <xdr:col>0</xdr:col>
      <xdr:colOff>179916</xdr:colOff>
      <xdr:row>21</xdr:row>
      <xdr:rowOff>148167</xdr:rowOff>
    </xdr:from>
    <xdr:ext cx="4921250" cy="560916"/>
    <xdr:sp macro="" textlink="">
      <xdr:nvSpPr>
        <xdr:cNvPr id="32" name="직사각형 31" title="인천광역시 서구청장">
          <a:extLst>
            <a:ext uri="{FF2B5EF4-FFF2-40B4-BE49-F238E27FC236}">
              <a16:creationId xmlns:a16="http://schemas.microsoft.com/office/drawing/2014/main" id="{00000000-0008-0000-0300-000020000000}"/>
            </a:ext>
          </a:extLst>
        </xdr:cNvPr>
        <xdr:cNvSpPr/>
      </xdr:nvSpPr>
      <xdr:spPr>
        <a:xfrm>
          <a:off x="179916" y="10170584"/>
          <a:ext cx="4921250" cy="56091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>
          <a:noAutofit/>
        </a:bodyPr>
        <a:lstStyle/>
        <a:p>
          <a:pPr algn="ctr"/>
          <a:r>
            <a:rPr lang="ko-KR" altLang="en-US" sz="1600" b="0">
              <a:solidFill>
                <a:sysClr val="windowText" lastClr="00000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 </a:t>
          </a:r>
          <a:r>
            <a:rPr lang="en-US" altLang="ko-KR" sz="1600" b="0">
              <a:solidFill>
                <a:srgbClr val="0070C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※</a:t>
          </a:r>
          <a:r>
            <a:rPr lang="ko-KR" altLang="en-US" sz="1600" b="0">
              <a:solidFill>
                <a:srgbClr val="0070C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뒤쪽의 유의사항을 참고하시기 바랍니다</a:t>
          </a:r>
          <a:r>
            <a:rPr lang="en-US" altLang="ko-KR" sz="1600" b="0">
              <a:solidFill>
                <a:srgbClr val="0070C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.</a:t>
          </a:r>
          <a:endParaRPr lang="ko-KR" altLang="en-US" sz="1600" b="0">
            <a:solidFill>
              <a:srgbClr val="0070C0"/>
            </a:solidFill>
            <a:latin typeface="HY견명조" panose="02030600000101010101" pitchFamily="18" charset="-127"/>
            <a:ea typeface="HY견명조" panose="02030600000101010101" pitchFamily="18" charset="-127"/>
          </a:endParaRPr>
        </a:p>
      </xdr:txBody>
    </xdr:sp>
    <xdr:clientData/>
  </xdr:oneCellAnchor>
  <xdr:oneCellAnchor>
    <xdr:from>
      <xdr:col>0</xdr:col>
      <xdr:colOff>47625</xdr:colOff>
      <xdr:row>22</xdr:row>
      <xdr:rowOff>333376</xdr:rowOff>
    </xdr:from>
    <xdr:ext cx="1762125" cy="238124"/>
    <xdr:sp macro="" textlink="">
      <xdr:nvSpPr>
        <xdr:cNvPr id="33" name="직사각형 32" title="인천광역시 서구청장">
          <a:extLst>
            <a:ext uri="{FF2B5EF4-FFF2-40B4-BE49-F238E27FC236}">
              <a16:creationId xmlns:a16="http://schemas.microsoft.com/office/drawing/2014/main" id="{00000000-0008-0000-0300-000021000000}"/>
            </a:ext>
          </a:extLst>
        </xdr:cNvPr>
        <xdr:cNvSpPr/>
      </xdr:nvSpPr>
      <xdr:spPr>
        <a:xfrm>
          <a:off x="47625" y="10775157"/>
          <a:ext cx="1762125" cy="2381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>
          <a:noAutofit/>
        </a:bodyPr>
        <a:lstStyle/>
        <a:p>
          <a:pPr algn="l"/>
          <a:r>
            <a:rPr lang="ko-KR" altLang="en-US" sz="1600" b="0">
              <a:solidFill>
                <a:sysClr val="windowText" lastClr="00000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 </a:t>
          </a:r>
          <a:r>
            <a:rPr lang="en-US" altLang="ko-KR" sz="1100" b="0">
              <a:solidFill>
                <a:srgbClr val="0070C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33331-1021</a:t>
          </a:r>
          <a:endParaRPr lang="ko-KR" altLang="en-US" sz="1100" b="0">
            <a:solidFill>
              <a:srgbClr val="0070C0"/>
            </a:solidFill>
            <a:latin typeface="HY견명조" panose="02030600000101010101" pitchFamily="18" charset="-127"/>
            <a:ea typeface="HY견명조" panose="02030600000101010101" pitchFamily="18" charset="-127"/>
          </a:endParaRPr>
        </a:p>
      </xdr:txBody>
    </xdr:sp>
    <xdr:clientData/>
  </xdr:oneCellAnchor>
  <xdr:twoCellAnchor editAs="oneCell">
    <xdr:from>
      <xdr:col>9</xdr:col>
      <xdr:colOff>845344</xdr:colOff>
      <xdr:row>20</xdr:row>
      <xdr:rowOff>916780</xdr:rowOff>
    </xdr:from>
    <xdr:to>
      <xdr:col>10</xdr:col>
      <xdr:colOff>964405</xdr:colOff>
      <xdr:row>20</xdr:row>
      <xdr:rowOff>2134374</xdr:rowOff>
    </xdr:to>
    <xdr:pic>
      <xdr:nvPicPr>
        <xdr:cNvPr id="8" name="그림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29313" y="8536780"/>
          <a:ext cx="1202530" cy="1217594"/>
        </a:xfrm>
        <a:prstGeom prst="rect">
          <a:avLst/>
        </a:prstGeom>
      </xdr:spPr>
    </xdr:pic>
    <xdr:clientData/>
  </xdr:twoCellAnchor>
  <xdr:oneCellAnchor>
    <xdr:from>
      <xdr:col>0</xdr:col>
      <xdr:colOff>47626</xdr:colOff>
      <xdr:row>23</xdr:row>
      <xdr:rowOff>202406</xdr:rowOff>
    </xdr:from>
    <xdr:ext cx="1762125" cy="238124"/>
    <xdr:sp macro="" textlink="">
      <xdr:nvSpPr>
        <xdr:cNvPr id="34" name="직사각형 33" title="인천광역시 서구청장">
          <a:extLst>
            <a:ext uri="{FF2B5EF4-FFF2-40B4-BE49-F238E27FC236}">
              <a16:creationId xmlns:a16="http://schemas.microsoft.com/office/drawing/2014/main" id="{00000000-0008-0000-0300-000022000000}"/>
            </a:ext>
          </a:extLst>
        </xdr:cNvPr>
        <xdr:cNvSpPr/>
      </xdr:nvSpPr>
      <xdr:spPr>
        <a:xfrm>
          <a:off x="47626" y="10989469"/>
          <a:ext cx="1762125" cy="2381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>
          <a:noAutofit/>
        </a:bodyPr>
        <a:lstStyle/>
        <a:p>
          <a:pPr algn="l"/>
          <a:r>
            <a:rPr lang="ko-KR" altLang="en-US" sz="1600" b="0">
              <a:solidFill>
                <a:sysClr val="windowText" lastClr="00000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 </a:t>
          </a:r>
          <a:r>
            <a:rPr lang="en-US" altLang="ko-KR" sz="1100" b="0">
              <a:solidFill>
                <a:srgbClr val="0070C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96. 10. 4 </a:t>
          </a:r>
          <a:r>
            <a:rPr lang="ko-KR" altLang="en-US" sz="1100" b="0">
              <a:solidFill>
                <a:srgbClr val="0070C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증인</a:t>
          </a:r>
        </a:p>
      </xdr:txBody>
    </xdr:sp>
    <xdr:clientData/>
  </xdr:oneCellAnchor>
  <xdr:oneCellAnchor>
    <xdr:from>
      <xdr:col>4</xdr:col>
      <xdr:colOff>402166</xdr:colOff>
      <xdr:row>20</xdr:row>
      <xdr:rowOff>1561042</xdr:rowOff>
    </xdr:from>
    <xdr:ext cx="4419865" cy="510645"/>
    <xdr:sp macro="" textlink="">
      <xdr:nvSpPr>
        <xdr:cNvPr id="4" name="직사각형 3" title="인천광역시 서구청장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2414322" y="9181042"/>
          <a:ext cx="4419865" cy="51064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>
          <a:noAutofit/>
        </a:bodyPr>
        <a:lstStyle/>
        <a:p>
          <a:pPr algn="ctr"/>
          <a:r>
            <a:rPr lang="ko-KR" altLang="en-US" sz="2600" b="1">
              <a:solidFill>
                <a:sysClr val="windowText" lastClr="00000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 </a:t>
          </a:r>
          <a:r>
            <a:rPr lang="ko-KR" altLang="en-US" sz="2600" b="1">
              <a:solidFill>
                <a:srgbClr val="0070C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인 천 광 역 시 동 구 청 장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250031</xdr:colOff>
      <xdr:row>21</xdr:row>
      <xdr:rowOff>107156</xdr:rowOff>
    </xdr:from>
    <xdr:to>
      <xdr:col>3</xdr:col>
      <xdr:colOff>175691</xdr:colOff>
      <xdr:row>25</xdr:row>
      <xdr:rowOff>154780</xdr:rowOff>
    </xdr:to>
    <xdr:pic>
      <xdr:nvPicPr>
        <xdr:cNvPr id="10" name="그림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0031" y="10691812"/>
          <a:ext cx="1092473" cy="1321593"/>
        </a:xfrm>
        <a:prstGeom prst="rect">
          <a:avLst/>
        </a:prstGeom>
      </xdr:spPr>
    </xdr:pic>
    <xdr:clientData/>
  </xdr:twoCellAnchor>
  <xdr:twoCellAnchor editAs="oneCell">
    <xdr:from>
      <xdr:col>10</xdr:col>
      <xdr:colOff>666750</xdr:colOff>
      <xdr:row>20</xdr:row>
      <xdr:rowOff>821532</xdr:rowOff>
    </xdr:from>
    <xdr:to>
      <xdr:col>12</xdr:col>
      <xdr:colOff>119061</xdr:colOff>
      <xdr:row>20</xdr:row>
      <xdr:rowOff>2039126</xdr:rowOff>
    </xdr:to>
    <xdr:pic>
      <xdr:nvPicPr>
        <xdr:cNvPr id="9" name="그림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69906" y="8477251"/>
          <a:ext cx="1202530" cy="1217594"/>
        </a:xfrm>
        <a:prstGeom prst="rect">
          <a:avLst/>
        </a:prstGeom>
      </xdr:spPr>
    </xdr:pic>
    <xdr:clientData/>
  </xdr:twoCellAnchor>
  <xdr:oneCellAnchor>
    <xdr:from>
      <xdr:col>5</xdr:col>
      <xdr:colOff>247384</xdr:colOff>
      <xdr:row>20</xdr:row>
      <xdr:rowOff>1561043</xdr:rowOff>
    </xdr:from>
    <xdr:ext cx="4300804" cy="653520"/>
    <xdr:sp macro="" textlink="">
      <xdr:nvSpPr>
        <xdr:cNvPr id="3" name="직사각형 2" title="인천광역시 서구청장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2783415" y="9216762"/>
          <a:ext cx="4300804" cy="65352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>
          <a:noAutofit/>
        </a:bodyPr>
        <a:lstStyle/>
        <a:p>
          <a:r>
            <a:rPr lang="en-US" altLang="ko-KR" sz="11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DONG-GU DISTRICT, INCHEON CITY</a:t>
          </a:r>
          <a:endParaRPr lang="ko-KR" altLang="ko-KR" sz="2800">
            <a:effectLst/>
          </a:endParaRPr>
        </a:p>
      </xdr:txBody>
    </xdr:sp>
    <xdr:clientData/>
  </xdr:oneCellAnchor>
  <xdr:oneCellAnchor>
    <xdr:from>
      <xdr:col>0</xdr:col>
      <xdr:colOff>179916</xdr:colOff>
      <xdr:row>21</xdr:row>
      <xdr:rowOff>148167</xdr:rowOff>
    </xdr:from>
    <xdr:ext cx="5904178" cy="661458"/>
    <xdr:sp macro="" textlink="">
      <xdr:nvSpPr>
        <xdr:cNvPr id="5" name="직사각형 4" title="인천광역시 서구청장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179916" y="10542323"/>
          <a:ext cx="5904178" cy="66145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>
          <a:noAutofit/>
        </a:bodyPr>
        <a:lstStyle/>
        <a:p>
          <a:pPr algn="ctr"/>
          <a:r>
            <a:rPr lang="ko-KR" altLang="en-US" sz="1600" b="0">
              <a:solidFill>
                <a:sysClr val="windowText" lastClr="000000"/>
              </a:solidFill>
              <a:latin typeface="HY궁서B" panose="02030600000101010101" pitchFamily="18" charset="-127"/>
              <a:ea typeface="HY궁서B" panose="02030600000101010101" pitchFamily="18" charset="-127"/>
            </a:rPr>
            <a:t> </a:t>
          </a:r>
          <a:r>
            <a:rPr lang="en-US" altLang="ko-KR" sz="1600" b="0">
              <a:solidFill>
                <a:srgbClr val="0070C0"/>
              </a:solidFill>
              <a:latin typeface="HY궁서B" panose="02030600000101010101" pitchFamily="18" charset="-127"/>
              <a:ea typeface="HY궁서B" panose="02030600000101010101" pitchFamily="18" charset="-127"/>
            </a:rPr>
            <a:t>※ Please refer</a:t>
          </a:r>
          <a:r>
            <a:rPr lang="en-US" altLang="ko-KR" sz="1600" b="0" baseline="0">
              <a:solidFill>
                <a:srgbClr val="0070C0"/>
              </a:solidFill>
              <a:latin typeface="HY궁서B" panose="02030600000101010101" pitchFamily="18" charset="-127"/>
              <a:ea typeface="HY궁서B" panose="02030600000101010101" pitchFamily="18" charset="-127"/>
            </a:rPr>
            <a:t> to the precautions at the back.</a:t>
          </a:r>
          <a:endParaRPr lang="ko-KR" altLang="en-US" sz="1600" b="0">
            <a:solidFill>
              <a:srgbClr val="0070C0"/>
            </a:solidFill>
            <a:latin typeface="HY궁서B" panose="02030600000101010101" pitchFamily="18" charset="-127"/>
            <a:ea typeface="HY궁서B" panose="02030600000101010101" pitchFamily="18" charset="-127"/>
          </a:endParaRPr>
        </a:p>
      </xdr:txBody>
    </xdr:sp>
    <xdr:clientData/>
  </xdr:oneCellAnchor>
  <xdr:oneCellAnchor>
    <xdr:from>
      <xdr:col>0</xdr:col>
      <xdr:colOff>47625</xdr:colOff>
      <xdr:row>22</xdr:row>
      <xdr:rowOff>333376</xdr:rowOff>
    </xdr:from>
    <xdr:ext cx="1762125" cy="238124"/>
    <xdr:sp macro="" textlink="">
      <xdr:nvSpPr>
        <xdr:cNvPr id="6" name="직사각형 5" title="인천광역시 서구청장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>
          <a:off x="47625" y="11220451"/>
          <a:ext cx="1762125" cy="2381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>
          <a:noAutofit/>
        </a:bodyPr>
        <a:lstStyle/>
        <a:p>
          <a:pPr algn="l"/>
          <a:r>
            <a:rPr lang="ko-KR" altLang="en-US" sz="1600" b="0">
              <a:solidFill>
                <a:sysClr val="windowText" lastClr="00000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 </a:t>
          </a:r>
          <a:r>
            <a:rPr lang="en-US" altLang="ko-KR" sz="1100" b="0">
              <a:solidFill>
                <a:srgbClr val="0070C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33331-1021</a:t>
          </a:r>
          <a:endParaRPr lang="ko-KR" altLang="en-US" sz="1100" b="0">
            <a:solidFill>
              <a:srgbClr val="0070C0"/>
            </a:solidFill>
            <a:latin typeface="HY견명조" panose="02030600000101010101" pitchFamily="18" charset="-127"/>
            <a:ea typeface="HY견명조" panose="02030600000101010101" pitchFamily="18" charset="-127"/>
          </a:endParaRPr>
        </a:p>
      </xdr:txBody>
    </xdr:sp>
    <xdr:clientData/>
  </xdr:oneCellAnchor>
  <xdr:oneCellAnchor>
    <xdr:from>
      <xdr:col>0</xdr:col>
      <xdr:colOff>47626</xdr:colOff>
      <xdr:row>23</xdr:row>
      <xdr:rowOff>202406</xdr:rowOff>
    </xdr:from>
    <xdr:ext cx="1762125" cy="238124"/>
    <xdr:sp macro="" textlink="">
      <xdr:nvSpPr>
        <xdr:cNvPr id="7" name="직사각형 6" title="인천광역시 서구청장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/>
      </xdr:nvSpPr>
      <xdr:spPr>
        <a:xfrm>
          <a:off x="47626" y="11432381"/>
          <a:ext cx="1762125" cy="2381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>
          <a:noAutofit/>
        </a:bodyPr>
        <a:lstStyle/>
        <a:p>
          <a:pPr algn="l"/>
          <a:r>
            <a:rPr lang="ko-KR" altLang="en-US" sz="1600" b="0">
              <a:solidFill>
                <a:sysClr val="windowText" lastClr="00000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 </a:t>
          </a:r>
          <a:r>
            <a:rPr lang="en-US" altLang="ko-KR" sz="1100" b="0">
              <a:solidFill>
                <a:srgbClr val="0070C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96. 10. 4 </a:t>
          </a:r>
          <a:r>
            <a:rPr lang="ko-KR" altLang="en-US" sz="1100" b="0">
              <a:solidFill>
                <a:srgbClr val="0070C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증인</a:t>
          </a:r>
        </a:p>
      </xdr:txBody>
    </xdr:sp>
    <xdr:clientData/>
  </xdr:oneCellAnchor>
  <xdr:oneCellAnchor>
    <xdr:from>
      <xdr:col>3</xdr:col>
      <xdr:colOff>23810</xdr:colOff>
      <xdr:row>20</xdr:row>
      <xdr:rowOff>1321594</xdr:rowOff>
    </xdr:from>
    <xdr:ext cx="6858003" cy="738188"/>
    <xdr:sp macro="" textlink="">
      <xdr:nvSpPr>
        <xdr:cNvPr id="8" name="직사각형 7" title="인천광역시 서구청장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/>
      </xdr:nvSpPr>
      <xdr:spPr>
        <a:xfrm>
          <a:off x="1190623" y="8977313"/>
          <a:ext cx="6858003" cy="73818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>
          <a:noAutofit/>
        </a:bodyPr>
        <a:lstStyle/>
        <a:p>
          <a:pPr algn="ctr"/>
          <a:r>
            <a:rPr lang="ko-KR" altLang="en-US" sz="2000" b="1">
              <a:solidFill>
                <a:sysClr val="windowText" lastClr="00000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 </a:t>
          </a:r>
          <a:r>
            <a:rPr lang="en-US" altLang="ko-KR" sz="2200" b="1">
              <a:solidFill>
                <a:srgbClr val="0070C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DONG-GU DISTRICT, INCHEON CITY</a:t>
          </a:r>
          <a:endParaRPr lang="ko-KR" altLang="en-US" sz="2200" b="1">
            <a:solidFill>
              <a:srgbClr val="0070C0"/>
            </a:solidFill>
            <a:latin typeface="HY견명조" panose="02030600000101010101" pitchFamily="18" charset="-127"/>
            <a:ea typeface="HY견명조" panose="02030600000101010101" pitchFamily="18" charset="-127"/>
          </a:endParaRP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243416</xdr:colOff>
      <xdr:row>32</xdr:row>
      <xdr:rowOff>201084</xdr:rowOff>
    </xdr:from>
    <xdr:to>
      <xdr:col>8</xdr:col>
      <xdr:colOff>1025046</xdr:colOff>
      <xdr:row>39</xdr:row>
      <xdr:rowOff>27768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6666" y="10657417"/>
          <a:ext cx="2760713" cy="1308350"/>
        </a:xfrm>
        <a:prstGeom prst="rect">
          <a:avLst/>
        </a:prstGeom>
      </xdr:spPr>
    </xdr:pic>
    <xdr:clientData/>
  </xdr:twoCellAnchor>
  <xdr:twoCellAnchor editAs="oneCell">
    <xdr:from>
      <xdr:col>6</xdr:col>
      <xdr:colOff>158749</xdr:colOff>
      <xdr:row>8</xdr:row>
      <xdr:rowOff>113270</xdr:rowOff>
    </xdr:from>
    <xdr:to>
      <xdr:col>8</xdr:col>
      <xdr:colOff>444500</xdr:colOff>
      <xdr:row>8</xdr:row>
      <xdr:rowOff>786600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23633BF8-4D81-4279-9410-F62A595093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9849" y="2313545"/>
          <a:ext cx="2264834" cy="67333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243416</xdr:colOff>
      <xdr:row>32</xdr:row>
      <xdr:rowOff>201084</xdr:rowOff>
    </xdr:from>
    <xdr:to>
      <xdr:col>8</xdr:col>
      <xdr:colOff>1025046</xdr:colOff>
      <xdr:row>39</xdr:row>
      <xdr:rowOff>27768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77366" y="10630959"/>
          <a:ext cx="2760713" cy="1293533"/>
        </a:xfrm>
        <a:prstGeom prst="rect">
          <a:avLst/>
        </a:prstGeom>
      </xdr:spPr>
    </xdr:pic>
    <xdr:clientData/>
  </xdr:twoCellAnchor>
  <xdr:twoCellAnchor editAs="oneCell">
    <xdr:from>
      <xdr:col>6</xdr:col>
      <xdr:colOff>158749</xdr:colOff>
      <xdr:row>8</xdr:row>
      <xdr:rowOff>113270</xdr:rowOff>
    </xdr:from>
    <xdr:to>
      <xdr:col>8</xdr:col>
      <xdr:colOff>444500</xdr:colOff>
      <xdr:row>8</xdr:row>
      <xdr:rowOff>786600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724E1551-B075-43B9-8F4A-A8ACE98510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9849" y="2313545"/>
          <a:ext cx="2264834" cy="67333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340334" cy="523875"/>
    <xdr:pic>
      <xdr:nvPicPr>
        <xdr:cNvPr id="2" name="Picture 2" descr="C:\Users\JC\Desktop\work\브로셔\브로셔 이미지\싼카.jpg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340334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523875</xdr:rowOff>
    </xdr:from>
    <xdr:ext cx="3343275" cy="561975"/>
    <xdr:pic>
      <xdr:nvPicPr>
        <xdr:cNvPr id="3" name="Picture 3" descr="C:\Users\JC\Desktop\work\브로셔\브로셔 이미지\싼카2.jpg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23875"/>
          <a:ext cx="3343275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656167</xdr:colOff>
      <xdr:row>28</xdr:row>
      <xdr:rowOff>52917</xdr:rowOff>
    </xdr:from>
    <xdr:ext cx="2886075" cy="1475892"/>
    <xdr:pic>
      <xdr:nvPicPr>
        <xdr:cNvPr id="4" name="Picture 6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38250" y="9408584"/>
          <a:ext cx="2886075" cy="1475892"/>
        </a:xfrm>
        <a:prstGeom prst="rect">
          <a:avLst/>
        </a:prstGeom>
        <a:noFill/>
        <a:ln cap="flat">
          <a:noFill/>
        </a:ln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49457;&#49888;&#47924;&#50669;\01-&#52264;&#47049;&#44396;&#47588;\2016.10.19%20&#49457;&#49888;%20&#49688;&#52636;&#54788;&#54889;&#5436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Company\1000\2002&#45380;&#51648;&#5263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017&#45380;%20&#49688;&#52636;&#54788;&#54889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현황판"/>
      <sheetName val="입출고"/>
      <sheetName val="차량말소신청서"/>
      <sheetName val="사업자등록증"/>
      <sheetName val="계약서"/>
      <sheetName val="매매계약서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2 (3)"/>
      <sheetName val="1"/>
      <sheetName val="1(2)"/>
      <sheetName val="2"/>
      <sheetName val="2 (2)"/>
      <sheetName val="3"/>
      <sheetName val="3(2)"/>
      <sheetName val="4"/>
      <sheetName val="4 (2)"/>
      <sheetName val="5"/>
      <sheetName val="5 (2)"/>
      <sheetName val="6"/>
      <sheetName val="6 (2)"/>
      <sheetName val="7"/>
      <sheetName val="7 (2)"/>
      <sheetName val="8"/>
      <sheetName val="8 (2)"/>
      <sheetName val="9"/>
      <sheetName val="9 (2)"/>
      <sheetName val="10"/>
      <sheetName val="10 (2)"/>
      <sheetName val="11"/>
      <sheetName val="11 (2)"/>
      <sheetName val="12"/>
      <sheetName val="12 (2)"/>
      <sheetName val="집계표"/>
      <sheetName val="잔액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0161130이후"/>
      <sheetName val="CarName_INPUT입력"/>
      <sheetName val="쉬핑마크 (2)"/>
      <sheetName val="쉬핑마크"/>
      <sheetName val="계약서"/>
      <sheetName val="쉬핑INVOICE"/>
      <sheetName val="수출현황_종합"/>
      <sheetName val="부품"/>
      <sheetName val="차량매입경비신청서 (2)"/>
      <sheetName val="신한 원화"/>
      <sheetName val="코리아 원화"/>
      <sheetName val="차량매입경비신청서"/>
      <sheetName val="면장신청"/>
      <sheetName val="Sheet2"/>
      <sheetName val="Sheet3"/>
      <sheetName val="말소신청서"/>
      <sheetName val="월말신고"/>
      <sheetName val="구매선적일보"/>
      <sheetName val="매입현황 보고"/>
      <sheetName val="재고관리"/>
      <sheetName val="말소증"/>
      <sheetName val="매매계약서"/>
      <sheetName val="면장주소"/>
      <sheetName val="현금영수증"/>
      <sheetName val="이행신고서"/>
      <sheetName val="개인정보"/>
      <sheetName val="Sheet1"/>
    </sheetNames>
    <sheetDataSet>
      <sheetData sheetId="0"/>
      <sheetData sheetId="1">
        <row r="4">
          <cell r="A4" t="str">
            <v>차명</v>
          </cell>
        </row>
        <row r="5">
          <cell r="A5" t="str">
            <v>엑센트1495</v>
          </cell>
        </row>
        <row r="6">
          <cell r="A6" t="str">
            <v>엑센트1396</v>
          </cell>
        </row>
        <row r="7">
          <cell r="A7" t="str">
            <v>엑센트1341</v>
          </cell>
        </row>
        <row r="8">
          <cell r="A8" t="str">
            <v>엑센트1591</v>
          </cell>
        </row>
        <row r="9">
          <cell r="A9" t="str">
            <v>엑센트1368</v>
          </cell>
        </row>
        <row r="10">
          <cell r="A10" t="str">
            <v>엑센트1582</v>
          </cell>
        </row>
        <row r="11">
          <cell r="A11" t="str">
            <v>엑센트</v>
          </cell>
        </row>
        <row r="12">
          <cell r="A12" t="str">
            <v>아반떼</v>
          </cell>
        </row>
        <row r="13">
          <cell r="A13" t="str">
            <v>md</v>
          </cell>
        </row>
        <row r="14">
          <cell r="A14" t="str">
            <v>아반떼오토</v>
          </cell>
        </row>
        <row r="15">
          <cell r="A15" t="str">
            <v>hd</v>
          </cell>
        </row>
        <row r="16">
          <cell r="A16" t="str">
            <v>xd</v>
          </cell>
        </row>
        <row r="17">
          <cell r="A17" t="str">
            <v>뉴아반떼</v>
          </cell>
        </row>
        <row r="18">
          <cell r="A18" t="str">
            <v>클릭</v>
          </cell>
        </row>
        <row r="19">
          <cell r="A19" t="str">
            <v>뉴클릭</v>
          </cell>
        </row>
        <row r="20">
          <cell r="A20" t="str">
            <v>엘란트라</v>
          </cell>
        </row>
        <row r="21">
          <cell r="A21" t="str">
            <v>그레이스</v>
          </cell>
        </row>
        <row r="22">
          <cell r="A22" t="str">
            <v>그레이스9</v>
          </cell>
        </row>
        <row r="23">
          <cell r="A23" t="str">
            <v>그레이스12</v>
          </cell>
        </row>
        <row r="24">
          <cell r="A24">
            <v>0</v>
          </cell>
        </row>
        <row r="25">
          <cell r="A25" t="str">
            <v>그레이스15</v>
          </cell>
        </row>
        <row r="26">
          <cell r="A26">
            <v>0</v>
          </cell>
        </row>
        <row r="27">
          <cell r="A27" t="str">
            <v>그레이스6밴</v>
          </cell>
        </row>
        <row r="28">
          <cell r="A28" t="str">
            <v>그레이스
장축6밴</v>
          </cell>
        </row>
        <row r="29">
          <cell r="A29" t="str">
            <v>그레이스
장축3밴</v>
          </cell>
        </row>
        <row r="30">
          <cell r="A30">
            <v>0</v>
          </cell>
        </row>
        <row r="31">
          <cell r="A31" t="str">
            <v>마이티 2.5톤</v>
          </cell>
        </row>
        <row r="32">
          <cell r="A32" t="str">
            <v>마이티</v>
          </cell>
        </row>
        <row r="33">
          <cell r="A33" t="str">
            <v>마이티2 터보</v>
          </cell>
        </row>
        <row r="34">
          <cell r="A34">
            <v>0</v>
          </cell>
        </row>
        <row r="35">
          <cell r="A35">
            <v>0</v>
          </cell>
        </row>
        <row r="36">
          <cell r="A36" t="str">
            <v>그랜드스타렉스</v>
          </cell>
        </row>
        <row r="37">
          <cell r="A37">
            <v>0</v>
          </cell>
        </row>
        <row r="38">
          <cell r="A38">
            <v>0</v>
          </cell>
        </row>
        <row r="39">
          <cell r="A39">
            <v>0</v>
          </cell>
        </row>
        <row r="40">
          <cell r="A40">
            <v>0</v>
          </cell>
        </row>
        <row r="41">
          <cell r="A41">
            <v>0</v>
          </cell>
        </row>
        <row r="42">
          <cell r="A42">
            <v>0</v>
          </cell>
        </row>
        <row r="43">
          <cell r="A43">
            <v>0</v>
          </cell>
        </row>
        <row r="44">
          <cell r="A44">
            <v>0</v>
          </cell>
        </row>
        <row r="45">
          <cell r="A45">
            <v>0</v>
          </cell>
        </row>
        <row r="46">
          <cell r="A46">
            <v>0</v>
          </cell>
        </row>
        <row r="47">
          <cell r="A47">
            <v>0</v>
          </cell>
        </row>
        <row r="48">
          <cell r="A48">
            <v>0</v>
          </cell>
        </row>
        <row r="49">
          <cell r="A49">
            <v>0</v>
          </cell>
        </row>
        <row r="50">
          <cell r="A50" t="str">
            <v>포터초장축더블캡</v>
          </cell>
        </row>
        <row r="51">
          <cell r="A51" t="str">
            <v>포터초장축슈퍼캡</v>
          </cell>
        </row>
        <row r="52">
          <cell r="A52">
            <v>0</v>
          </cell>
        </row>
        <row r="53">
          <cell r="A53" t="str">
            <v>포터</v>
          </cell>
        </row>
        <row r="54">
          <cell r="A54" t="str">
            <v>포터장축켑</v>
          </cell>
        </row>
        <row r="55">
          <cell r="A55" t="str">
            <v>포터초장축</v>
          </cell>
        </row>
        <row r="56">
          <cell r="A56" t="str">
            <v>포터2</v>
          </cell>
        </row>
        <row r="57">
          <cell r="A57">
            <v>0</v>
          </cell>
        </row>
        <row r="58">
          <cell r="A58" t="str">
            <v>포터2내장탑</v>
          </cell>
        </row>
        <row r="59">
          <cell r="A59" t="str">
            <v>포터2냉동탑</v>
          </cell>
        </row>
        <row r="60">
          <cell r="A60">
            <v>0</v>
          </cell>
        </row>
        <row r="61">
          <cell r="A61">
            <v>0</v>
          </cell>
        </row>
        <row r="62">
          <cell r="A62">
            <v>0</v>
          </cell>
        </row>
        <row r="63">
          <cell r="A63">
            <v>0</v>
          </cell>
        </row>
        <row r="64">
          <cell r="A64" t="str">
            <v>현대5톤트럭</v>
          </cell>
        </row>
        <row r="65">
          <cell r="A65">
            <v>0</v>
          </cell>
        </row>
        <row r="66">
          <cell r="A66">
            <v>0</v>
          </cell>
        </row>
        <row r="67">
          <cell r="A67" t="str">
            <v>스타렉스</v>
          </cell>
        </row>
        <row r="68">
          <cell r="A68" t="str">
            <v>스타렉스인터쿨러9</v>
          </cell>
        </row>
        <row r="69">
          <cell r="A69" t="str">
            <v>스타렉스9</v>
          </cell>
        </row>
        <row r="70">
          <cell r="A70">
            <v>0</v>
          </cell>
        </row>
        <row r="71">
          <cell r="A71" t="str">
            <v>스타렉스12</v>
          </cell>
        </row>
        <row r="72">
          <cell r="A72">
            <v>0</v>
          </cell>
        </row>
        <row r="73">
          <cell r="A73" t="str">
            <v>스타렉스6</v>
          </cell>
        </row>
        <row r="74">
          <cell r="A74">
            <v>0</v>
          </cell>
        </row>
        <row r="75">
          <cell r="A75" t="str">
            <v>스타렉스터보롱12</v>
          </cell>
        </row>
        <row r="76">
          <cell r="A76" t="str">
            <v>스타렉스4륜</v>
          </cell>
        </row>
        <row r="77">
          <cell r="A77">
            <v>0</v>
          </cell>
        </row>
        <row r="78">
          <cell r="A78" t="str">
            <v>테라칸</v>
          </cell>
        </row>
        <row r="79">
          <cell r="A79">
            <v>0</v>
          </cell>
        </row>
        <row r="80">
          <cell r="A80" t="str">
            <v>베르나</v>
          </cell>
        </row>
        <row r="81">
          <cell r="A81" t="str">
            <v>뉴베르나</v>
          </cell>
        </row>
        <row r="82">
          <cell r="A82" t="str">
            <v>베르나하이브리드</v>
          </cell>
        </row>
        <row r="83">
          <cell r="A83">
            <v>0</v>
          </cell>
        </row>
        <row r="84">
          <cell r="A84" t="str">
            <v>카운티</v>
          </cell>
        </row>
        <row r="85">
          <cell r="A85" t="str">
            <v>이-카운티</v>
          </cell>
        </row>
        <row r="86">
          <cell r="A86" t="str">
            <v>벨로스터</v>
          </cell>
        </row>
        <row r="87">
          <cell r="A87" t="str">
            <v>베르나</v>
          </cell>
        </row>
        <row r="88">
          <cell r="A88" t="str">
            <v>아토스</v>
          </cell>
        </row>
        <row r="89">
          <cell r="A89" t="str">
            <v>라비타</v>
          </cell>
        </row>
        <row r="90">
          <cell r="A90">
            <v>0</v>
          </cell>
        </row>
        <row r="91">
          <cell r="A91" t="str">
            <v>투싼</v>
          </cell>
        </row>
        <row r="92">
          <cell r="A92" t="str">
            <v>투스카니</v>
          </cell>
        </row>
        <row r="93">
          <cell r="A93" t="str">
            <v>티뷰론터뷸런스</v>
          </cell>
        </row>
        <row r="94">
          <cell r="A94">
            <v>0</v>
          </cell>
        </row>
        <row r="95">
          <cell r="A95" t="str">
            <v>쏘나타</v>
          </cell>
        </row>
        <row r="96">
          <cell r="A96" t="str">
            <v>ef쏘나타</v>
          </cell>
        </row>
        <row r="97">
          <cell r="A97">
            <v>0</v>
          </cell>
        </row>
        <row r="98">
          <cell r="A98" t="str">
            <v>뉴EF쏘나타</v>
          </cell>
        </row>
        <row r="99">
          <cell r="A99" t="str">
            <v>뉴EF쏘나타골드</v>
          </cell>
        </row>
        <row r="100">
          <cell r="A100" t="str">
            <v>쏘나타 하이브리드</v>
          </cell>
        </row>
        <row r="101">
          <cell r="A101">
            <v>0</v>
          </cell>
        </row>
        <row r="102">
          <cell r="A102" t="str">
            <v>에쿠스</v>
          </cell>
        </row>
        <row r="103">
          <cell r="A103" t="str">
            <v>i30</v>
          </cell>
        </row>
        <row r="104">
          <cell r="A104">
            <v>0</v>
          </cell>
        </row>
        <row r="105">
          <cell r="A105" t="str">
            <v>싼타페</v>
          </cell>
        </row>
        <row r="106">
          <cell r="A106" t="str">
            <v>그랜저</v>
          </cell>
        </row>
        <row r="107">
          <cell r="A107" t="str">
            <v>그랜저XG</v>
          </cell>
        </row>
        <row r="108">
          <cell r="A108" t="str">
            <v>뉴그랜저XG</v>
          </cell>
        </row>
        <row r="109">
          <cell r="A109" t="str">
            <v>그랜저TG</v>
          </cell>
        </row>
        <row r="110">
          <cell r="A110" t="str">
            <v>로체</v>
          </cell>
        </row>
        <row r="111">
          <cell r="A111" t="str">
            <v>포르테</v>
          </cell>
        </row>
        <row r="112">
          <cell r="A112" t="str">
            <v>포르테쿱</v>
          </cell>
        </row>
        <row r="113">
          <cell r="A113" t="str">
            <v>봉고</v>
          </cell>
        </row>
        <row r="114">
          <cell r="A114">
            <v>0</v>
          </cell>
        </row>
        <row r="115">
          <cell r="A115" t="str">
            <v>델타</v>
          </cell>
        </row>
        <row r="116">
          <cell r="A116" t="str">
            <v>아벨라</v>
          </cell>
        </row>
        <row r="117">
          <cell r="A117" t="str">
            <v>쎄라토</v>
          </cell>
        </row>
        <row r="118">
          <cell r="A118" t="str">
            <v>k5</v>
          </cell>
        </row>
        <row r="119">
          <cell r="A119" t="str">
            <v>k5 하이브리드</v>
          </cell>
        </row>
        <row r="120">
          <cell r="A120" t="str">
            <v>리오</v>
          </cell>
        </row>
        <row r="121">
          <cell r="A121" t="str">
            <v>리오RX-V</v>
          </cell>
        </row>
        <row r="122">
          <cell r="A122" t="str">
            <v>리오sf</v>
          </cell>
        </row>
        <row r="123">
          <cell r="A123" t="str">
            <v>세피아</v>
          </cell>
        </row>
        <row r="124">
          <cell r="A124" t="str">
            <v>세피아2</v>
          </cell>
        </row>
        <row r="125">
          <cell r="A125" t="str">
            <v>세피아오토</v>
          </cell>
        </row>
        <row r="126">
          <cell r="A126" t="str">
            <v>스펙트라</v>
          </cell>
        </row>
        <row r="127">
          <cell r="A127" t="str">
            <v>스펙트라윙</v>
          </cell>
        </row>
        <row r="128">
          <cell r="A128" t="str">
            <v>비스토</v>
          </cell>
        </row>
        <row r="129">
          <cell r="A129" t="str">
            <v>슈마</v>
          </cell>
        </row>
        <row r="130">
          <cell r="A130" t="str">
            <v>프라이드웨곤</v>
          </cell>
        </row>
        <row r="131">
          <cell r="A131" t="str">
            <v>프라이드</v>
          </cell>
        </row>
        <row r="132">
          <cell r="A132">
            <v>0</v>
          </cell>
        </row>
        <row r="133">
          <cell r="A133" t="str">
            <v>프런티어</v>
          </cell>
        </row>
        <row r="134">
          <cell r="A134">
            <v>0</v>
          </cell>
        </row>
        <row r="135">
          <cell r="A135" t="str">
            <v>스포티지</v>
          </cell>
        </row>
        <row r="136">
          <cell r="A136" t="str">
            <v>오텍봉고킹캡</v>
          </cell>
        </row>
        <row r="137">
          <cell r="A137" t="str">
            <v>프런티어1.3톤</v>
          </cell>
        </row>
        <row r="138">
          <cell r="A138" t="str">
            <v>오텍봉고킹캡</v>
          </cell>
        </row>
        <row r="139">
          <cell r="A139">
            <v>0</v>
          </cell>
        </row>
        <row r="140">
          <cell r="A140" t="str">
            <v>프런티어1.4톤</v>
          </cell>
        </row>
        <row r="141">
          <cell r="A141" t="str">
            <v>봉고킹캡</v>
          </cell>
        </row>
        <row r="142">
          <cell r="A142">
            <v>0</v>
          </cell>
        </row>
        <row r="143">
          <cell r="A143" t="str">
            <v>오텍프런티어</v>
          </cell>
        </row>
        <row r="144">
          <cell r="A144">
            <v>0</v>
          </cell>
        </row>
        <row r="145">
          <cell r="A145" t="str">
            <v>봉고3</v>
          </cell>
        </row>
        <row r="146">
          <cell r="A146" t="str">
            <v>봉고3 1.2</v>
          </cell>
        </row>
        <row r="147">
          <cell r="A147" t="str">
            <v>봉고3 1.4</v>
          </cell>
        </row>
        <row r="148">
          <cell r="A148" t="str">
            <v>봉고3 1톤</v>
          </cell>
        </row>
        <row r="149">
          <cell r="A149" t="str">
            <v>봉고3 카고</v>
          </cell>
        </row>
        <row r="150">
          <cell r="A150" t="str">
            <v>봉고3 플러스</v>
          </cell>
        </row>
        <row r="151">
          <cell r="A151" t="str">
            <v>봉고프런티어킹캡</v>
          </cell>
        </row>
        <row r="152">
          <cell r="A152" t="str">
            <v>봉고프런티어4륜</v>
          </cell>
        </row>
        <row r="153">
          <cell r="A153" t="str">
            <v>봉고프런티어</v>
          </cell>
        </row>
        <row r="154">
          <cell r="A154" t="str">
            <v>봉고3 탑</v>
          </cell>
        </row>
        <row r="155">
          <cell r="A155" t="str">
            <v>봉고 트런티어 탑</v>
          </cell>
        </row>
        <row r="156">
          <cell r="A156" t="str">
            <v>봉고프런티어 GLS</v>
          </cell>
        </row>
        <row r="157">
          <cell r="A157" t="str">
            <v>마티즈</v>
          </cell>
        </row>
        <row r="158">
          <cell r="A158" t="str">
            <v>마티즈0.8at</v>
          </cell>
        </row>
        <row r="159">
          <cell r="A159" t="str">
            <v>마티즈0.8mt</v>
          </cell>
        </row>
        <row r="160">
          <cell r="A160" t="str">
            <v>마티즈밴 AT</v>
          </cell>
        </row>
        <row r="161">
          <cell r="A161">
            <v>0</v>
          </cell>
        </row>
        <row r="162">
          <cell r="A162" t="str">
            <v>윈스톰</v>
          </cell>
        </row>
        <row r="163">
          <cell r="A163" t="str">
            <v>라노스1.3</v>
          </cell>
        </row>
        <row r="164">
          <cell r="A164" t="str">
            <v>라노스1.5</v>
          </cell>
        </row>
        <row r="165">
          <cell r="A165" t="str">
            <v>라노스해치백1.3</v>
          </cell>
        </row>
        <row r="166">
          <cell r="A166" t="str">
            <v>라노스해치백1.5</v>
          </cell>
        </row>
        <row r="167">
          <cell r="A167" t="str">
            <v>라노스</v>
          </cell>
        </row>
        <row r="168">
          <cell r="A168">
            <v>0</v>
          </cell>
        </row>
        <row r="169">
          <cell r="A169" t="str">
            <v>매그너스</v>
          </cell>
        </row>
        <row r="170">
          <cell r="A170">
            <v>0</v>
          </cell>
        </row>
        <row r="171">
          <cell r="A171" t="str">
            <v>누비라1.5</v>
          </cell>
        </row>
        <row r="172">
          <cell r="A172">
            <v>0</v>
          </cell>
        </row>
        <row r="173">
          <cell r="A173" t="str">
            <v>라세티1.6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 t="str">
            <v>라세티5</v>
          </cell>
        </row>
        <row r="177">
          <cell r="A177" t="str">
            <v>라세티5 mt</v>
          </cell>
        </row>
        <row r="178">
          <cell r="A178">
            <v>0</v>
          </cell>
        </row>
        <row r="179">
          <cell r="A179" t="str">
            <v>라세티1.5</v>
          </cell>
        </row>
        <row r="180">
          <cell r="A180">
            <v>0</v>
          </cell>
        </row>
        <row r="181">
          <cell r="A181" t="str">
            <v>젠트라1.5</v>
          </cell>
        </row>
        <row r="182">
          <cell r="A182" t="str">
            <v>젠트라1.6</v>
          </cell>
        </row>
        <row r="183">
          <cell r="A183" t="str">
            <v>젠트라1.2</v>
          </cell>
        </row>
        <row r="184">
          <cell r="A184" t="str">
            <v>칼로스1.5</v>
          </cell>
        </row>
        <row r="185">
          <cell r="A185" t="str">
            <v>칼로스1.2</v>
          </cell>
        </row>
        <row r="186">
          <cell r="A186" t="str">
            <v>칼로스1.5</v>
          </cell>
        </row>
        <row r="187">
          <cell r="A187" t="str">
            <v>티코</v>
          </cell>
        </row>
        <row r="188">
          <cell r="A188" t="str">
            <v>다마스</v>
          </cell>
        </row>
        <row r="189">
          <cell r="A189" t="str">
            <v>다마스밴</v>
          </cell>
        </row>
        <row r="190">
          <cell r="A190" t="str">
            <v>다마스5</v>
          </cell>
        </row>
        <row r="191">
          <cell r="A191" t="str">
            <v>다마스7</v>
          </cell>
        </row>
        <row r="192">
          <cell r="A192" t="str">
            <v>레간자</v>
          </cell>
        </row>
        <row r="193">
          <cell r="A193" t="str">
            <v>레간자2.0</v>
          </cell>
        </row>
        <row r="194">
          <cell r="A194" t="str">
            <v>라보</v>
          </cell>
        </row>
        <row r="195">
          <cell r="A195" t="str">
            <v>라보롱카고</v>
          </cell>
        </row>
        <row r="196">
          <cell r="A196">
            <v>0</v>
          </cell>
        </row>
        <row r="197">
          <cell r="A197" t="str">
            <v>라보5MT</v>
          </cell>
        </row>
        <row r="198">
          <cell r="A198" t="str">
            <v>CR-V</v>
          </cell>
        </row>
        <row r="199">
          <cell r="A199" t="str">
            <v>쏘울</v>
          </cell>
        </row>
        <row r="200">
          <cell r="A200" t="str">
            <v>모닝</v>
          </cell>
        </row>
        <row r="201">
          <cell r="A201" t="str">
            <v>쏘렌토</v>
          </cell>
        </row>
        <row r="202">
          <cell r="A202" t="str">
            <v>쏘렌토gl</v>
          </cell>
        </row>
        <row r="203">
          <cell r="A203" t="str">
            <v>쏘렌토GLS</v>
          </cell>
        </row>
        <row r="204">
          <cell r="A204">
            <v>0</v>
          </cell>
        </row>
        <row r="205">
          <cell r="A205" t="str">
            <v>파맥스</v>
          </cell>
        </row>
        <row r="206">
          <cell r="A206" t="str">
            <v>타우너</v>
          </cell>
        </row>
        <row r="207">
          <cell r="A207" t="str">
            <v>프레지오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 t="str">
            <v>오피러스</v>
          </cell>
        </row>
        <row r="213">
          <cell r="A213" t="str">
            <v>옵티마</v>
          </cell>
        </row>
        <row r="214">
          <cell r="A214" t="str">
            <v>옵티마리갈</v>
          </cell>
        </row>
        <row r="215">
          <cell r="A215" t="str">
            <v>sm3</v>
          </cell>
        </row>
        <row r="216">
          <cell r="A216">
            <v>520</v>
          </cell>
        </row>
        <row r="217">
          <cell r="A217" t="str">
            <v>520 LPG</v>
          </cell>
        </row>
        <row r="218">
          <cell r="A218">
            <v>518</v>
          </cell>
        </row>
        <row r="219">
          <cell r="A219" t="str">
            <v>525V</v>
          </cell>
        </row>
        <row r="220">
          <cell r="A220" t="str">
            <v>520v</v>
          </cell>
        </row>
        <row r="221">
          <cell r="A221">
            <v>0</v>
          </cell>
        </row>
        <row r="222">
          <cell r="A222" t="str">
            <v>시에로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 t="str">
            <v>bmw525i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 t="str">
            <v>무쏘</v>
          </cell>
        </row>
        <row r="236">
          <cell r="A236" t="str">
            <v>뉴무쏘</v>
          </cell>
        </row>
        <row r="237">
          <cell r="A237" t="str">
            <v>카니발</v>
          </cell>
        </row>
        <row r="238">
          <cell r="A238" t="str">
            <v>카니발2</v>
          </cell>
        </row>
        <row r="239">
          <cell r="A239" t="str">
            <v>카렌스</v>
          </cell>
        </row>
        <row r="240">
          <cell r="A240" t="str">
            <v>렉스턴</v>
          </cell>
        </row>
        <row r="241">
          <cell r="A241" t="str">
            <v>체어맨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 t="str">
            <v>이스타나</v>
          </cell>
        </row>
        <row r="245">
          <cell r="A245" t="str">
            <v>이스타나15</v>
          </cell>
        </row>
        <row r="246">
          <cell r="A246" t="str">
            <v>이스타나12</v>
          </cell>
        </row>
        <row r="247">
          <cell r="A247" t="str">
            <v>이스타나6밴</v>
          </cell>
        </row>
        <row r="248">
          <cell r="A248" t="str">
            <v>엑티언</v>
          </cell>
        </row>
        <row r="249">
          <cell r="A249" t="str">
            <v>엑티언스포츠</v>
          </cell>
        </row>
        <row r="250">
          <cell r="A250" t="str">
            <v>코란도</v>
          </cell>
        </row>
        <row r="251">
          <cell r="A251" t="str">
            <v>렉서스ES330</v>
          </cell>
        </row>
        <row r="252">
          <cell r="A252" t="str">
            <v>렉서스ES350</v>
          </cell>
        </row>
        <row r="253">
          <cell r="A253" t="str">
            <v>렉서스LS430</v>
          </cell>
        </row>
        <row r="254">
          <cell r="A254" t="str">
            <v>렉서스GS300</v>
          </cell>
        </row>
        <row r="255">
          <cell r="A255" t="str">
            <v>렉서스LS460</v>
          </cell>
        </row>
        <row r="256">
          <cell r="A256" t="str">
            <v>렉서스LS460L</v>
          </cell>
        </row>
        <row r="257">
          <cell r="A257" t="str">
            <v>벤츠 C-240</v>
          </cell>
        </row>
        <row r="258">
          <cell r="A258" t="str">
            <v>아우디a6</v>
          </cell>
        </row>
        <row r="259">
          <cell r="A259" t="str">
            <v>아우디a4</v>
          </cell>
        </row>
        <row r="260">
          <cell r="A260" t="str">
            <v>엑센트</v>
          </cell>
        </row>
        <row r="261">
          <cell r="A261" t="str">
            <v>스타렉스인터쿨러9인4WD</v>
          </cell>
        </row>
        <row r="262">
          <cell r="A262" t="str">
            <v>스타렉스9</v>
          </cell>
        </row>
        <row r="263">
          <cell r="A263" t="str">
            <v>뉴스타렉스4륜AT</v>
          </cell>
        </row>
        <row r="264">
          <cell r="A264" t="str">
            <v>스타렉스인터쿨러단축9인</v>
          </cell>
        </row>
        <row r="265">
          <cell r="A265" t="str">
            <v>프라이드해치백</v>
          </cell>
        </row>
        <row r="266">
          <cell r="A266" t="str">
            <v>싼타페AT</v>
          </cell>
        </row>
        <row r="267">
          <cell r="A267" t="str">
            <v>뉴스타렉스12</v>
          </cell>
        </row>
        <row r="268">
          <cell r="A268" t="str">
            <v>포터II냉동탑차</v>
          </cell>
        </row>
        <row r="269">
          <cell r="A269" t="str">
            <v>포터II슈퍼캡냉동탑차</v>
          </cell>
        </row>
        <row r="270">
          <cell r="A270" t="str">
            <v>다마스5인승</v>
          </cell>
        </row>
        <row r="271">
          <cell r="A271" t="str">
            <v>카운티25</v>
          </cell>
        </row>
        <row r="272">
          <cell r="A272" t="str">
            <v>프라이드가솔린해치</v>
          </cell>
        </row>
        <row r="273">
          <cell r="A273" t="str">
            <v>봉고 III 코치15</v>
          </cell>
        </row>
        <row r="274">
          <cell r="A274" t="str">
            <v>그레이스15인승</v>
          </cell>
        </row>
        <row r="275">
          <cell r="A275" t="str">
            <v>프라이드해치백디젤</v>
          </cell>
        </row>
        <row r="276">
          <cell r="A276" t="str">
            <v>올뉴마티즈</v>
          </cell>
        </row>
        <row r="277">
          <cell r="A277" t="str">
            <v>갤로퍼</v>
          </cell>
        </row>
        <row r="278">
          <cell r="A278" t="str">
            <v>그랜드스타렉스12</v>
          </cell>
        </row>
        <row r="279">
          <cell r="A279" t="str">
            <v>투싼 AT</v>
          </cell>
        </row>
        <row r="280">
          <cell r="A280" t="str">
            <v>봉고 III 1.2톤카고</v>
          </cell>
        </row>
        <row r="281">
          <cell r="A281" t="str">
            <v>투싼 CRDI</v>
          </cell>
        </row>
        <row r="282">
          <cell r="A282" t="str">
            <v>카운티25</v>
          </cell>
        </row>
        <row r="283">
          <cell r="A283" t="str">
            <v>그레이스터보15인</v>
          </cell>
        </row>
        <row r="284">
          <cell r="A284" t="str">
            <v>그레이스터보15인승</v>
          </cell>
        </row>
        <row r="285">
          <cell r="A285" t="str">
            <v>포터II냉동탑차</v>
          </cell>
        </row>
        <row r="286">
          <cell r="A286" t="str">
            <v>봉고 III 코치15</v>
          </cell>
        </row>
        <row r="287">
          <cell r="A287" t="str">
            <v>봉고 III 1톤카고</v>
          </cell>
        </row>
        <row r="288">
          <cell r="A288" t="str">
            <v>봉고III 코치</v>
          </cell>
        </row>
        <row r="289">
          <cell r="A289" t="str">
            <v>봉고III 1톤</v>
          </cell>
        </row>
        <row r="290">
          <cell r="A290" t="str">
            <v>봉고 III 12인승</v>
          </cell>
        </row>
        <row r="291">
          <cell r="A291" t="str">
            <v>오텍파라메딕특수구급차</v>
          </cell>
        </row>
        <row r="292">
          <cell r="A292" t="str">
            <v>봉고 III 카고</v>
          </cell>
        </row>
        <row r="293">
          <cell r="A293" t="str">
            <v>스타렉스4wdAT</v>
          </cell>
        </row>
        <row r="294">
          <cell r="A294" t="str">
            <v>포터II 카고</v>
          </cell>
        </row>
        <row r="295">
          <cell r="A295" t="str">
            <v>프라이드1.6</v>
          </cell>
        </row>
        <row r="296">
          <cell r="A296" t="str">
            <v>스타렉스7인승</v>
          </cell>
        </row>
        <row r="297">
          <cell r="A297" t="str">
            <v>뉴스타렉스9</v>
          </cell>
        </row>
        <row r="298">
          <cell r="A298" t="str">
            <v>봉고III냉탑</v>
          </cell>
        </row>
        <row r="299">
          <cell r="A299" t="str">
            <v>프라이드해치백디젤</v>
          </cell>
        </row>
        <row r="300">
          <cell r="A300" t="str">
            <v>테라칸ex</v>
          </cell>
        </row>
        <row r="301">
          <cell r="A301" t="str">
            <v>라세티</v>
          </cell>
        </row>
        <row r="302">
          <cell r="A302" t="str">
            <v>뉴스타렉스12</v>
          </cell>
        </row>
        <row r="303">
          <cell r="A303" t="str">
            <v>봉고III코치</v>
          </cell>
        </row>
        <row r="304">
          <cell r="A304" t="str">
            <v>뉴스타렉스</v>
          </cell>
        </row>
        <row r="305">
          <cell r="A305" t="str">
            <v>테라칸 JX250</v>
          </cell>
        </row>
        <row r="306">
          <cell r="A306" t="str">
            <v>스타렉스4륜</v>
          </cell>
        </row>
        <row r="307">
          <cell r="A307" t="str">
            <v>뉴스타렉스사륜</v>
          </cell>
        </row>
        <row r="308">
          <cell r="A308" t="str">
            <v>라세티해치백가솔린</v>
          </cell>
        </row>
        <row r="309">
          <cell r="A309" t="str">
            <v>스타렉스사륜</v>
          </cell>
        </row>
        <row r="310">
          <cell r="A310" t="str">
            <v>갤로퍼II승합</v>
          </cell>
        </row>
        <row r="311">
          <cell r="A311" t="str">
            <v>갤로퍼</v>
          </cell>
        </row>
        <row r="312">
          <cell r="A312" t="str">
            <v>라세티해치백</v>
          </cell>
        </row>
        <row r="313">
          <cell r="A313" t="str">
            <v>뉴스타렉스12인승2륜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</sheetData>
      <sheetData sheetId="2"/>
      <sheetData sheetId="3"/>
      <sheetData sheetId="4"/>
      <sheetData sheetId="5"/>
      <sheetData sheetId="6">
        <row r="2">
          <cell r="G2" t="str">
            <v>C142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4"/>
  <sheetViews>
    <sheetView zoomScale="90" zoomScaleNormal="90" workbookViewId="0">
      <selection activeCell="O3" sqref="O3"/>
    </sheetView>
  </sheetViews>
  <sheetFormatPr defaultRowHeight="16.5"/>
  <cols>
    <col min="1" max="1" width="10.375" customWidth="1"/>
    <col min="2" max="2" width="13.125" customWidth="1"/>
    <col min="3" max="3" width="10.5" customWidth="1"/>
    <col min="4" max="4" width="15.75" customWidth="1"/>
    <col min="5" max="6" width="11" customWidth="1"/>
    <col min="7" max="7" width="9.25" customWidth="1"/>
    <col min="8" max="8" width="20.25" customWidth="1"/>
    <col min="9" max="9" width="14.625" customWidth="1"/>
    <col min="10" max="10" width="12" customWidth="1"/>
    <col min="11" max="11" width="20.5" customWidth="1"/>
    <col min="12" max="12" width="14.75" customWidth="1"/>
    <col min="13" max="13" width="13.375" customWidth="1"/>
    <col min="14" max="14" width="9.625" customWidth="1"/>
    <col min="15" max="15" width="15.875" customWidth="1"/>
  </cols>
  <sheetData>
    <row r="2" spans="1:16">
      <c r="A2" s="38" t="s">
        <v>68</v>
      </c>
      <c r="B2" s="38" t="s">
        <v>69</v>
      </c>
      <c r="C2" s="35" t="s">
        <v>70</v>
      </c>
      <c r="D2" s="36" t="s">
        <v>71</v>
      </c>
      <c r="E2" s="34" t="s">
        <v>72</v>
      </c>
      <c r="F2" s="34" t="s">
        <v>244</v>
      </c>
      <c r="G2" s="34" t="s">
        <v>73</v>
      </c>
      <c r="H2" s="37" t="s">
        <v>74</v>
      </c>
      <c r="I2" s="33" t="s">
        <v>75</v>
      </c>
      <c r="J2" s="38" t="s">
        <v>76</v>
      </c>
      <c r="K2" s="39" t="s">
        <v>84</v>
      </c>
      <c r="L2" s="39" t="s">
        <v>293</v>
      </c>
      <c r="M2" s="39" t="s">
        <v>281</v>
      </c>
      <c r="N2" s="39" t="s">
        <v>170</v>
      </c>
      <c r="O2" s="33" t="s">
        <v>77</v>
      </c>
      <c r="P2" s="33" t="s">
        <v>78</v>
      </c>
    </row>
    <row r="3" spans="1:16" ht="30" customHeight="1">
      <c r="A3" s="101" t="s">
        <v>309</v>
      </c>
      <c r="B3" s="59" t="s">
        <v>310</v>
      </c>
      <c r="C3" s="60">
        <v>43445</v>
      </c>
      <c r="D3" s="40" t="s">
        <v>311</v>
      </c>
      <c r="E3" s="86" t="s">
        <v>312</v>
      </c>
      <c r="F3" s="86" t="s">
        <v>313</v>
      </c>
      <c r="G3" s="61">
        <v>2018</v>
      </c>
      <c r="H3" s="61" t="s">
        <v>308</v>
      </c>
      <c r="I3" s="40" t="s">
        <v>311</v>
      </c>
      <c r="J3" s="62">
        <v>45561</v>
      </c>
      <c r="K3" s="61" t="s">
        <v>314</v>
      </c>
      <c r="L3" s="172"/>
      <c r="M3" s="62">
        <v>45577</v>
      </c>
      <c r="N3" s="61">
        <v>86686</v>
      </c>
      <c r="O3" s="61" t="s">
        <v>294</v>
      </c>
      <c r="P3" s="63" t="s">
        <v>315</v>
      </c>
    </row>
    <row r="4" spans="1:16" ht="37.5" customHeight="1">
      <c r="M4" s="11" t="s">
        <v>4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P42"/>
  <sheetViews>
    <sheetView zoomScale="90" zoomScaleNormal="90" workbookViewId="0">
      <selection activeCell="K25" sqref="K25"/>
    </sheetView>
  </sheetViews>
  <sheetFormatPr defaultRowHeight="16.5"/>
  <cols>
    <col min="1" max="1" width="3.5" customWidth="1"/>
    <col min="2" max="2" width="3" customWidth="1"/>
    <col min="3" max="3" width="6.25" customWidth="1"/>
    <col min="4" max="4" width="8.25" customWidth="1"/>
    <col min="5" max="5" width="6.375" customWidth="1"/>
    <col min="6" max="6" width="3.25" customWidth="1"/>
    <col min="7" max="7" width="10.5" customWidth="1"/>
    <col min="8" max="8" width="9.75" customWidth="1"/>
    <col min="9" max="9" width="5.875" customWidth="1"/>
    <col min="10" max="10" width="2.125" customWidth="1"/>
    <col min="15" max="15" width="6.625" customWidth="1"/>
    <col min="16" max="16" width="8.25" customWidth="1"/>
  </cols>
  <sheetData>
    <row r="2" spans="1:16">
      <c r="A2" s="1" t="s">
        <v>0</v>
      </c>
      <c r="P2" s="2" t="s">
        <v>1</v>
      </c>
    </row>
    <row r="3" spans="1:16" ht="57" customHeight="1">
      <c r="A3" s="185" t="s">
        <v>2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  <c r="P3" s="187"/>
    </row>
    <row r="4" spans="1:16" ht="23.25" customHeight="1">
      <c r="A4" s="3"/>
      <c r="B4" s="4" t="s">
        <v>3</v>
      </c>
      <c r="C4" s="188" t="s">
        <v>316</v>
      </c>
      <c r="D4" s="188"/>
      <c r="E4" s="188"/>
      <c r="F4" s="188"/>
      <c r="G4" s="188"/>
      <c r="H4" s="4" t="s">
        <v>5</v>
      </c>
      <c r="I4" s="4"/>
      <c r="J4" s="4"/>
      <c r="K4" s="4"/>
      <c r="L4" s="189" t="s">
        <v>6</v>
      </c>
      <c r="M4" s="189"/>
      <c r="N4" s="190">
        <f>구매리스트!C3</f>
        <v>43445</v>
      </c>
      <c r="O4" s="190"/>
      <c r="P4" s="191"/>
    </row>
    <row r="5" spans="1:16" ht="26.25" customHeight="1">
      <c r="A5" s="192" t="s">
        <v>7</v>
      </c>
      <c r="B5" s="193"/>
      <c r="C5" s="193"/>
      <c r="D5" s="194"/>
      <c r="E5" s="195" t="str">
        <f>구매리스트!E3</f>
        <v>27소8559</v>
      </c>
      <c r="F5" s="195"/>
      <c r="G5" s="195"/>
      <c r="H5" s="195"/>
      <c r="I5" s="196" t="s">
        <v>8</v>
      </c>
      <c r="J5" s="196"/>
      <c r="K5" s="196"/>
      <c r="L5" s="197" t="s">
        <v>305</v>
      </c>
      <c r="M5" s="197"/>
      <c r="N5" s="5" t="s">
        <v>9</v>
      </c>
      <c r="O5" s="197" t="s">
        <v>10</v>
      </c>
      <c r="P5" s="197"/>
    </row>
    <row r="6" spans="1:16" ht="26.25" customHeight="1">
      <c r="A6" s="196" t="s">
        <v>11</v>
      </c>
      <c r="B6" s="196"/>
      <c r="C6" s="196"/>
      <c r="D6" s="196"/>
      <c r="E6" s="206" t="str">
        <f>구매리스트!D3</f>
        <v xml:space="preserve">Tiguan 2.0 TDI 4Motion </v>
      </c>
      <c r="F6" s="206"/>
      <c r="G6" s="206"/>
      <c r="H6" s="206"/>
      <c r="I6" s="196" t="s">
        <v>12</v>
      </c>
      <c r="J6" s="196"/>
      <c r="K6" s="196"/>
      <c r="L6" s="195" t="str">
        <f>구매리스트!O3</f>
        <v>5N</v>
      </c>
      <c r="M6" s="195"/>
      <c r="N6" s="195"/>
      <c r="O6" s="207">
        <f>구매리스트!G3</f>
        <v>2018</v>
      </c>
      <c r="P6" s="208"/>
    </row>
    <row r="7" spans="1:16" ht="26.25" customHeight="1">
      <c r="A7" s="196" t="s">
        <v>13</v>
      </c>
      <c r="B7" s="196"/>
      <c r="C7" s="196"/>
      <c r="D7" s="196"/>
      <c r="E7" s="195" t="str">
        <f>구매리스트!H3</f>
        <v xml:space="preserve">WVGZZZ5NZJW971190 </v>
      </c>
      <c r="F7" s="195"/>
      <c r="G7" s="195"/>
      <c r="H7" s="195"/>
      <c r="I7" s="196" t="s">
        <v>14</v>
      </c>
      <c r="J7" s="196"/>
      <c r="K7" s="196"/>
      <c r="L7" s="198" t="str">
        <f>구매리스트!P3</f>
        <v>DFG</v>
      </c>
      <c r="M7" s="199"/>
      <c r="N7" s="199"/>
      <c r="O7" s="199"/>
      <c r="P7" s="200"/>
    </row>
    <row r="8" spans="1:16" ht="26.25" customHeight="1">
      <c r="A8" s="196" t="s">
        <v>15</v>
      </c>
      <c r="B8" s="196"/>
      <c r="C8" s="196"/>
      <c r="D8" s="196"/>
      <c r="E8" s="198" t="s">
        <v>81</v>
      </c>
      <c r="F8" s="199"/>
      <c r="G8" s="199"/>
      <c r="H8" s="199"/>
      <c r="I8" s="199"/>
      <c r="J8" s="199"/>
      <c r="K8" s="199"/>
      <c r="L8" s="199"/>
      <c r="M8" s="199"/>
      <c r="N8" s="199"/>
      <c r="O8" s="199"/>
      <c r="P8" s="200"/>
    </row>
    <row r="9" spans="1:16" ht="26.25" customHeight="1">
      <c r="A9" s="201" t="s">
        <v>16</v>
      </c>
      <c r="B9" s="192" t="s">
        <v>17</v>
      </c>
      <c r="C9" s="193"/>
      <c r="D9" s="194"/>
      <c r="E9" s="195" t="s">
        <v>82</v>
      </c>
      <c r="F9" s="195"/>
      <c r="G9" s="195"/>
      <c r="H9" s="195"/>
      <c r="I9" s="203" t="s">
        <v>18</v>
      </c>
      <c r="J9" s="204"/>
      <c r="K9" s="205"/>
      <c r="L9" s="198" t="s">
        <v>83</v>
      </c>
      <c r="M9" s="199"/>
      <c r="N9" s="199"/>
      <c r="O9" s="199"/>
      <c r="P9" s="200"/>
    </row>
    <row r="10" spans="1:16" ht="26.25" customHeight="1">
      <c r="A10" s="202"/>
      <c r="B10" s="192" t="s">
        <v>19</v>
      </c>
      <c r="C10" s="193"/>
      <c r="D10" s="194"/>
      <c r="E10" s="198" t="s">
        <v>80</v>
      </c>
      <c r="F10" s="199"/>
      <c r="G10" s="199"/>
      <c r="H10" s="199"/>
      <c r="I10" s="199"/>
      <c r="J10" s="199"/>
      <c r="K10" s="199"/>
      <c r="L10" s="199"/>
      <c r="M10" s="199"/>
      <c r="N10" s="199"/>
      <c r="O10" s="199"/>
      <c r="P10" s="200"/>
    </row>
    <row r="11" spans="1:16" ht="6.75" customHeight="1">
      <c r="A11" s="3"/>
      <c r="B11" s="4"/>
      <c r="C11" s="4"/>
      <c r="D11" s="6"/>
      <c r="E11" s="6"/>
      <c r="F11" s="6"/>
      <c r="G11" s="6"/>
      <c r="H11" s="4"/>
      <c r="I11" s="4"/>
      <c r="J11" s="4"/>
      <c r="K11" s="4"/>
      <c r="L11" s="6"/>
      <c r="M11" s="6"/>
      <c r="N11" s="4"/>
      <c r="O11" s="4"/>
      <c r="P11" s="7"/>
    </row>
    <row r="12" spans="1:16" ht="22.5" customHeight="1">
      <c r="A12" s="3"/>
      <c r="B12" s="211" t="s">
        <v>20</v>
      </c>
      <c r="C12" s="211"/>
      <c r="D12" s="211"/>
      <c r="E12" s="211"/>
      <c r="F12" s="211"/>
      <c r="G12" s="211"/>
      <c r="H12" s="211"/>
      <c r="I12" s="211"/>
      <c r="J12" s="211"/>
      <c r="K12" s="211"/>
      <c r="L12" s="211"/>
      <c r="M12" s="211"/>
      <c r="N12" s="211"/>
      <c r="O12" s="211"/>
      <c r="P12" s="212"/>
    </row>
    <row r="13" spans="1:16" ht="6.75" customHeight="1">
      <c r="A13" s="166"/>
      <c r="B13" s="167"/>
      <c r="C13" s="167"/>
      <c r="D13" s="167"/>
      <c r="E13" s="6"/>
      <c r="F13" s="6"/>
      <c r="G13" s="6"/>
      <c r="H13" s="4"/>
      <c r="I13" s="4"/>
      <c r="J13" s="4"/>
      <c r="K13" s="4"/>
      <c r="L13" s="6"/>
      <c r="M13" s="6"/>
      <c r="N13" s="4"/>
      <c r="O13" s="4"/>
      <c r="P13" s="7"/>
    </row>
    <row r="14" spans="1:16" ht="24.75" customHeight="1">
      <c r="A14" s="213" t="s">
        <v>21</v>
      </c>
      <c r="B14" s="214"/>
      <c r="C14" s="214"/>
      <c r="D14" s="214"/>
      <c r="E14" s="215"/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6"/>
    </row>
    <row r="15" spans="1:16" ht="9.75" customHeight="1">
      <c r="A15" s="3"/>
      <c r="B15" s="4"/>
      <c r="C15" s="4"/>
      <c r="D15" s="6"/>
      <c r="E15" s="6"/>
      <c r="F15" s="6"/>
      <c r="G15" s="6"/>
      <c r="H15" s="4"/>
      <c r="I15" s="4"/>
      <c r="J15" s="4"/>
      <c r="K15" s="4"/>
      <c r="L15" s="6"/>
      <c r="M15" s="6"/>
      <c r="N15" s="4"/>
      <c r="O15" s="4"/>
      <c r="P15" s="7"/>
    </row>
    <row r="16" spans="1:16" ht="26.25" customHeight="1">
      <c r="A16" s="8" t="s">
        <v>4</v>
      </c>
      <c r="B16" t="s">
        <v>4</v>
      </c>
      <c r="K16" s="217">
        <v>45462</v>
      </c>
      <c r="L16" s="217"/>
      <c r="M16" s="217"/>
      <c r="N16" s="217"/>
      <c r="O16" s="9"/>
      <c r="P16" s="10"/>
    </row>
    <row r="17" spans="1:16" ht="7.5" customHeight="1">
      <c r="A17" s="8"/>
      <c r="L17" s="11"/>
      <c r="M17" s="11"/>
      <c r="N17" s="11"/>
      <c r="O17" s="11"/>
      <c r="P17" s="10"/>
    </row>
    <row r="18" spans="1:16" ht="39" customHeight="1">
      <c r="A18" s="8"/>
      <c r="I18" s="218" t="s">
        <v>4</v>
      </c>
      <c r="J18" s="218"/>
      <c r="K18" s="218"/>
      <c r="L18" s="218"/>
      <c r="M18" s="218"/>
      <c r="N18" s="218"/>
      <c r="O18" s="218"/>
      <c r="P18" s="219"/>
    </row>
    <row r="19" spans="1:16" ht="9" customHeight="1">
      <c r="A19" s="12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4"/>
    </row>
    <row r="20" spans="1:16" ht="8.25" customHeight="1">
      <c r="B20" t="s">
        <v>4</v>
      </c>
      <c r="H20" s="100"/>
      <c r="I20" s="100"/>
      <c r="J20" s="100"/>
      <c r="K20" s="100"/>
      <c r="L20" s="100"/>
      <c r="M20" s="100"/>
    </row>
    <row r="21" spans="1:16" ht="21.75" customHeight="1">
      <c r="A21" s="220" t="s">
        <v>22</v>
      </c>
      <c r="B21" s="221"/>
      <c r="C21" s="221"/>
      <c r="D21" s="221"/>
      <c r="E21" s="221"/>
      <c r="F21" s="221"/>
      <c r="G21" s="221"/>
      <c r="H21" s="221"/>
      <c r="I21" s="222"/>
      <c r="K21" s="223" t="s">
        <v>102</v>
      </c>
      <c r="L21" s="224"/>
      <c r="M21" s="224"/>
      <c r="N21" s="224"/>
      <c r="O21" s="224"/>
      <c r="P21" s="225"/>
    </row>
    <row r="22" spans="1:16" ht="17.25" customHeight="1">
      <c r="A22" s="226" t="s">
        <v>279</v>
      </c>
      <c r="B22" s="227"/>
      <c r="C22" s="227"/>
      <c r="D22" s="227"/>
      <c r="E22" s="228" t="str">
        <f>구매리스트!K3</f>
        <v>024-2-00102-0018-1218</v>
      </c>
      <c r="F22" s="228"/>
      <c r="G22" s="228"/>
      <c r="H22" s="228"/>
      <c r="I22" s="229"/>
      <c r="K22" s="15" t="s">
        <v>23</v>
      </c>
      <c r="L22" s="15" t="s">
        <v>23</v>
      </c>
      <c r="M22" s="15" t="s">
        <v>24</v>
      </c>
      <c r="N22" s="15" t="s">
        <v>25</v>
      </c>
      <c r="O22" s="16" t="s">
        <v>26</v>
      </c>
      <c r="P22" s="15" t="s">
        <v>27</v>
      </c>
    </row>
    <row r="23" spans="1:16" ht="18" customHeight="1">
      <c r="A23" s="232" t="s">
        <v>28</v>
      </c>
      <c r="B23" s="233"/>
      <c r="C23" s="233"/>
      <c r="D23" s="233"/>
      <c r="E23" s="230"/>
      <c r="F23" s="230"/>
      <c r="G23" s="230"/>
      <c r="H23" s="230"/>
      <c r="I23" s="231"/>
      <c r="K23" s="17" t="s">
        <v>29</v>
      </c>
      <c r="L23" s="17" t="s">
        <v>30</v>
      </c>
      <c r="M23" s="17" t="s">
        <v>31</v>
      </c>
      <c r="N23" s="17" t="s">
        <v>32</v>
      </c>
      <c r="O23" s="18" t="s">
        <v>33</v>
      </c>
      <c r="P23" s="17" t="s">
        <v>34</v>
      </c>
    </row>
    <row r="24" spans="1:16" ht="22.5" customHeight="1">
      <c r="A24" s="19" t="s">
        <v>4</v>
      </c>
      <c r="B24" s="209" t="s">
        <v>35</v>
      </c>
      <c r="C24" s="210"/>
      <c r="D24" s="20">
        <v>4485</v>
      </c>
      <c r="E24" s="42" t="s">
        <v>36</v>
      </c>
      <c r="F24" s="19" t="s">
        <v>4</v>
      </c>
      <c r="G24" s="21" t="s">
        <v>37</v>
      </c>
      <c r="H24" s="20">
        <v>1840</v>
      </c>
      <c r="I24" s="42" t="s">
        <v>36</v>
      </c>
      <c r="K24" s="41">
        <v>44906</v>
      </c>
      <c r="L24" s="41">
        <v>45636</v>
      </c>
      <c r="M24" s="22"/>
      <c r="N24" s="23">
        <v>86686</v>
      </c>
      <c r="O24" s="24"/>
      <c r="P24" s="24"/>
    </row>
    <row r="25" spans="1:16" ht="22.5" customHeight="1">
      <c r="A25" s="25"/>
      <c r="B25" s="209" t="s">
        <v>38</v>
      </c>
      <c r="C25" s="210"/>
      <c r="D25" s="20">
        <v>1675</v>
      </c>
      <c r="E25" s="42" t="s">
        <v>36</v>
      </c>
      <c r="F25" s="19" t="s">
        <v>4</v>
      </c>
      <c r="G25" s="21" t="s">
        <v>39</v>
      </c>
      <c r="H25" s="20">
        <v>2085</v>
      </c>
      <c r="I25" s="42" t="s">
        <v>40</v>
      </c>
      <c r="K25" s="26"/>
      <c r="L25" s="26"/>
      <c r="M25" s="26"/>
      <c r="N25" s="26"/>
      <c r="O25" s="26"/>
      <c r="P25" s="26"/>
    </row>
    <row r="26" spans="1:16" ht="22.5" customHeight="1">
      <c r="A26" s="25"/>
      <c r="B26" s="209" t="s">
        <v>41</v>
      </c>
      <c r="C26" s="210"/>
      <c r="D26" s="20">
        <v>1968</v>
      </c>
      <c r="E26" s="42" t="s">
        <v>42</v>
      </c>
      <c r="F26" s="19" t="s">
        <v>4</v>
      </c>
      <c r="G26" s="21" t="s">
        <v>43</v>
      </c>
      <c r="H26" s="20" t="s">
        <v>317</v>
      </c>
      <c r="I26" s="44" t="s">
        <v>44</v>
      </c>
      <c r="K26" s="26"/>
      <c r="L26" s="26"/>
      <c r="M26" s="26"/>
      <c r="N26" s="26"/>
      <c r="O26" s="26"/>
      <c r="P26" s="26"/>
    </row>
    <row r="27" spans="1:16" ht="21.75" customHeight="1">
      <c r="A27" s="19" t="s">
        <v>4</v>
      </c>
      <c r="B27" s="234" t="s">
        <v>45</v>
      </c>
      <c r="C27" s="235"/>
      <c r="D27" s="20">
        <v>5</v>
      </c>
      <c r="E27" s="42" t="s">
        <v>46</v>
      </c>
      <c r="F27" s="19" t="s">
        <v>4</v>
      </c>
      <c r="G27" s="27" t="s">
        <v>47</v>
      </c>
      <c r="H27" s="28">
        <v>0</v>
      </c>
      <c r="I27" s="42" t="s">
        <v>40</v>
      </c>
      <c r="K27" s="26"/>
      <c r="L27" s="26"/>
      <c r="M27" s="26"/>
      <c r="N27" s="26"/>
      <c r="O27" s="26"/>
      <c r="P27" s="26"/>
    </row>
    <row r="28" spans="1:16" ht="12" customHeight="1">
      <c r="A28" s="236" t="s">
        <v>48</v>
      </c>
      <c r="B28" s="237" t="s">
        <v>49</v>
      </c>
      <c r="C28" s="238"/>
      <c r="D28" s="241">
        <v>4</v>
      </c>
      <c r="E28" s="243" t="s">
        <v>50</v>
      </c>
      <c r="F28" s="254" t="s">
        <v>48</v>
      </c>
      <c r="G28" s="29" t="s">
        <v>51</v>
      </c>
      <c r="H28" s="173" t="s">
        <v>295</v>
      </c>
      <c r="I28" s="175" t="s">
        <v>296</v>
      </c>
      <c r="K28" s="245"/>
      <c r="L28" s="245"/>
      <c r="M28" s="245"/>
      <c r="N28" s="245"/>
      <c r="O28" s="245"/>
      <c r="P28" s="245"/>
    </row>
    <row r="29" spans="1:16" ht="12" customHeight="1">
      <c r="A29" s="202"/>
      <c r="B29" s="239"/>
      <c r="C29" s="240"/>
      <c r="D29" s="242"/>
      <c r="E29" s="244"/>
      <c r="F29" s="255"/>
      <c r="G29" s="30" t="s">
        <v>52</v>
      </c>
      <c r="H29" s="176">
        <v>13.1</v>
      </c>
      <c r="I29" s="174" t="s">
        <v>297</v>
      </c>
      <c r="K29" s="246"/>
      <c r="L29" s="246"/>
      <c r="M29" s="246"/>
      <c r="N29" s="246"/>
      <c r="O29" s="246"/>
      <c r="P29" s="246"/>
    </row>
    <row r="30" spans="1:16" ht="23.25" customHeight="1">
      <c r="A30" s="247" t="s">
        <v>53</v>
      </c>
      <c r="B30" s="248"/>
      <c r="C30" s="248"/>
      <c r="D30" s="248"/>
      <c r="E30" s="248"/>
      <c r="F30" s="248"/>
      <c r="G30" s="248"/>
      <c r="H30" s="248"/>
      <c r="I30" s="249"/>
      <c r="K30" s="26"/>
      <c r="L30" s="26"/>
      <c r="M30" s="26"/>
      <c r="N30" s="26"/>
      <c r="O30" s="26"/>
      <c r="P30" s="26"/>
    </row>
    <row r="31" spans="1:16" ht="22.5" customHeight="1">
      <c r="A31" s="250" t="s">
        <v>54</v>
      </c>
      <c r="B31" s="251"/>
      <c r="C31" s="251"/>
      <c r="D31" s="251"/>
      <c r="E31" s="251"/>
      <c r="F31" s="251"/>
      <c r="G31" s="251"/>
      <c r="H31" s="251"/>
      <c r="I31" s="252"/>
      <c r="K31" s="26"/>
      <c r="L31" s="26"/>
      <c r="M31" s="26"/>
      <c r="N31" s="26"/>
      <c r="O31" s="26"/>
      <c r="P31" s="26"/>
    </row>
    <row r="32" spans="1:16" ht="22.5" customHeight="1">
      <c r="A32" s="250" t="s">
        <v>55</v>
      </c>
      <c r="B32" s="251"/>
      <c r="C32" s="251"/>
      <c r="D32" s="251"/>
      <c r="E32" s="251"/>
      <c r="F32" s="251"/>
      <c r="G32" s="251"/>
      <c r="H32" s="251"/>
      <c r="I32" s="252"/>
      <c r="K32" s="31"/>
      <c r="L32" s="31"/>
      <c r="M32" s="31"/>
      <c r="N32" s="31"/>
      <c r="O32" s="31"/>
      <c r="P32" s="31"/>
    </row>
    <row r="33" spans="1:16" ht="25.5" customHeight="1">
      <c r="A33" s="220" t="s">
        <v>56</v>
      </c>
      <c r="B33" s="221"/>
      <c r="C33" s="221"/>
      <c r="D33" s="221"/>
      <c r="E33" s="221"/>
      <c r="F33" s="221"/>
      <c r="G33" s="221"/>
      <c r="H33" s="221"/>
      <c r="I33" s="222"/>
      <c r="K33" s="226" t="s">
        <v>85</v>
      </c>
      <c r="L33" s="227"/>
      <c r="M33" s="227"/>
      <c r="N33" s="227"/>
      <c r="O33" s="227"/>
      <c r="P33" s="253"/>
    </row>
    <row r="34" spans="1:16" ht="25.5" customHeight="1">
      <c r="A34" s="263" t="s">
        <v>57</v>
      </c>
      <c r="B34" s="263"/>
      <c r="C34" s="264" t="s">
        <v>58</v>
      </c>
      <c r="D34" s="264"/>
      <c r="E34" s="263" t="s">
        <v>59</v>
      </c>
      <c r="F34" s="263"/>
      <c r="G34" s="192" t="s">
        <v>60</v>
      </c>
      <c r="H34" s="193"/>
      <c r="I34" s="194"/>
      <c r="K34" s="256" t="s">
        <v>61</v>
      </c>
      <c r="L34" s="257"/>
      <c r="M34" s="257"/>
      <c r="N34" s="257"/>
      <c r="O34" s="257"/>
      <c r="P34" s="258"/>
    </row>
    <row r="35" spans="1:16" ht="22.5" customHeight="1">
      <c r="A35" s="196" t="s">
        <v>4</v>
      </c>
      <c r="B35" s="196"/>
      <c r="C35" s="196" t="s">
        <v>4</v>
      </c>
      <c r="D35" s="196"/>
      <c r="E35" s="196" t="s">
        <v>4</v>
      </c>
      <c r="F35" s="196"/>
      <c r="G35" s="196" t="s">
        <v>4</v>
      </c>
      <c r="H35" s="196"/>
      <c r="I35" s="196"/>
      <c r="K35" s="8"/>
      <c r="P35" s="10"/>
    </row>
    <row r="36" spans="1:16" ht="22.5" customHeight="1">
      <c r="A36" s="196" t="s">
        <v>4</v>
      </c>
      <c r="B36" s="196"/>
      <c r="C36" s="196" t="s">
        <v>4</v>
      </c>
      <c r="D36" s="196"/>
      <c r="E36" s="196" t="s">
        <v>4</v>
      </c>
      <c r="F36" s="196"/>
      <c r="G36" s="196" t="s">
        <v>4</v>
      </c>
      <c r="H36" s="196"/>
      <c r="I36" s="196"/>
      <c r="K36" s="8"/>
      <c r="N36" t="s">
        <v>62</v>
      </c>
      <c r="P36" s="10"/>
    </row>
    <row r="37" spans="1:16" ht="33" customHeight="1">
      <c r="A37" s="223" t="s">
        <v>63</v>
      </c>
      <c r="B37" s="221"/>
      <c r="C37" s="221"/>
      <c r="D37" s="221"/>
      <c r="E37" s="221"/>
      <c r="F37" s="221"/>
      <c r="G37" s="221"/>
      <c r="H37" s="221"/>
      <c r="I37" s="222"/>
      <c r="K37" s="8"/>
      <c r="P37" s="10"/>
    </row>
    <row r="38" spans="1:16" ht="22.5" customHeight="1">
      <c r="A38" s="259" t="s">
        <v>64</v>
      </c>
      <c r="B38" s="260"/>
      <c r="C38" s="260"/>
      <c r="D38" s="260"/>
      <c r="E38" s="260"/>
      <c r="F38" s="261"/>
      <c r="G38" s="262" t="s">
        <v>65</v>
      </c>
      <c r="H38" s="262"/>
      <c r="I38" s="262"/>
      <c r="K38" s="8"/>
      <c r="P38" s="10"/>
    </row>
    <row r="39" spans="1:16" ht="22.5" customHeight="1">
      <c r="A39" s="196" t="s">
        <v>4</v>
      </c>
      <c r="B39" s="196"/>
      <c r="C39" s="196" t="s">
        <v>4</v>
      </c>
      <c r="D39" s="196"/>
      <c r="E39" s="196" t="s">
        <v>4</v>
      </c>
      <c r="F39" s="196"/>
      <c r="G39" s="196" t="s">
        <v>4</v>
      </c>
      <c r="H39" s="196"/>
      <c r="I39" s="196"/>
      <c r="K39" s="8"/>
      <c r="P39" s="10"/>
    </row>
    <row r="40" spans="1:16" ht="22.5" customHeight="1">
      <c r="A40" s="192" t="s">
        <v>4</v>
      </c>
      <c r="B40" s="194"/>
      <c r="C40" s="192" t="s">
        <v>4</v>
      </c>
      <c r="D40" s="194"/>
      <c r="E40" s="192" t="s">
        <v>4</v>
      </c>
      <c r="F40" s="194"/>
      <c r="G40" s="192" t="s">
        <v>4</v>
      </c>
      <c r="H40" s="193"/>
      <c r="I40" s="194"/>
      <c r="K40" s="12"/>
      <c r="L40" s="13"/>
      <c r="M40" s="13"/>
      <c r="N40" s="13"/>
      <c r="O40" s="13"/>
      <c r="P40" s="14"/>
    </row>
    <row r="41" spans="1:16" ht="6" customHeight="1"/>
    <row r="42" spans="1:16" ht="23.25" customHeight="1">
      <c r="F42" s="265" t="s">
        <v>66</v>
      </c>
      <c r="G42" s="265"/>
      <c r="H42" s="265"/>
      <c r="I42" s="265"/>
      <c r="J42" s="265"/>
      <c r="K42" s="265"/>
      <c r="L42" s="265"/>
      <c r="M42" s="266" t="s">
        <v>67</v>
      </c>
      <c r="N42" s="266"/>
      <c r="O42" s="266"/>
      <c r="P42" s="266"/>
    </row>
  </sheetData>
  <mergeCells count="82">
    <mergeCell ref="F42:L42"/>
    <mergeCell ref="M42:P42"/>
    <mergeCell ref="A39:B39"/>
    <mergeCell ref="C39:D39"/>
    <mergeCell ref="E39:F39"/>
    <mergeCell ref="G39:I39"/>
    <mergeCell ref="A40:B40"/>
    <mergeCell ref="C40:D40"/>
    <mergeCell ref="E40:F40"/>
    <mergeCell ref="G40:I40"/>
    <mergeCell ref="A38:F38"/>
    <mergeCell ref="G38:I38"/>
    <mergeCell ref="A34:B34"/>
    <mergeCell ref="C34:D34"/>
    <mergeCell ref="E34:F34"/>
    <mergeCell ref="G34:I34"/>
    <mergeCell ref="A36:B36"/>
    <mergeCell ref="C36:D36"/>
    <mergeCell ref="E36:F36"/>
    <mergeCell ref="G36:I36"/>
    <mergeCell ref="A37:I37"/>
    <mergeCell ref="K34:P34"/>
    <mergeCell ref="A35:B35"/>
    <mergeCell ref="C35:D35"/>
    <mergeCell ref="E35:F35"/>
    <mergeCell ref="G35:I35"/>
    <mergeCell ref="P28:P29"/>
    <mergeCell ref="A30:I30"/>
    <mergeCell ref="A31:I31"/>
    <mergeCell ref="A32:I32"/>
    <mergeCell ref="A33:I33"/>
    <mergeCell ref="K33:P33"/>
    <mergeCell ref="K28:K29"/>
    <mergeCell ref="L28:L29"/>
    <mergeCell ref="M28:M29"/>
    <mergeCell ref="N28:N29"/>
    <mergeCell ref="O28:O29"/>
    <mergeCell ref="F28:F29"/>
    <mergeCell ref="B27:C27"/>
    <mergeCell ref="A28:A29"/>
    <mergeCell ref="B28:C29"/>
    <mergeCell ref="D28:D29"/>
    <mergeCell ref="E28:E29"/>
    <mergeCell ref="B26:C26"/>
    <mergeCell ref="B12:P12"/>
    <mergeCell ref="A14:P14"/>
    <mergeCell ref="K16:N16"/>
    <mergeCell ref="I18:P18"/>
    <mergeCell ref="A21:I21"/>
    <mergeCell ref="K21:P21"/>
    <mergeCell ref="A22:D22"/>
    <mergeCell ref="E22:I23"/>
    <mergeCell ref="A23:D23"/>
    <mergeCell ref="B24:C24"/>
    <mergeCell ref="B25:C25"/>
    <mergeCell ref="A7:D7"/>
    <mergeCell ref="E7:H7"/>
    <mergeCell ref="I7:K7"/>
    <mergeCell ref="L7:P7"/>
    <mergeCell ref="A6:D6"/>
    <mergeCell ref="E6:H6"/>
    <mergeCell ref="I6:K6"/>
    <mergeCell ref="L6:N6"/>
    <mergeCell ref="O6:P6"/>
    <mergeCell ref="A8:D8"/>
    <mergeCell ref="E8:P8"/>
    <mergeCell ref="A9:A10"/>
    <mergeCell ref="B9:D9"/>
    <mergeCell ref="E9:H9"/>
    <mergeCell ref="I9:K9"/>
    <mergeCell ref="L9:P9"/>
    <mergeCell ref="B10:D10"/>
    <mergeCell ref="E10:P10"/>
    <mergeCell ref="A3:P3"/>
    <mergeCell ref="C4:G4"/>
    <mergeCell ref="L4:M4"/>
    <mergeCell ref="N4:P4"/>
    <mergeCell ref="A5:D5"/>
    <mergeCell ref="E5:H5"/>
    <mergeCell ref="I5:K5"/>
    <mergeCell ref="L5:M5"/>
    <mergeCell ref="O5:P5"/>
  </mergeCells>
  <phoneticPr fontId="3" type="noConversion"/>
  <printOptions horizontalCentered="1"/>
  <pageMargins left="0.31496062992125984" right="0.23622047244094491" top="0.39370078740157483" bottom="0.51181102362204722" header="0.31496062992125984" footer="0.31496062992125984"/>
  <pageSetup paperSize="9" scale="84" orientation="portrait" horizontalDpi="4294967293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P43"/>
  <sheetViews>
    <sheetView topLeftCell="A3" zoomScale="90" zoomScaleNormal="90" workbookViewId="0">
      <selection activeCell="E6" sqref="E6:H6"/>
    </sheetView>
  </sheetViews>
  <sheetFormatPr defaultRowHeight="16.5"/>
  <cols>
    <col min="1" max="1" width="3.5" customWidth="1"/>
    <col min="2" max="2" width="3" customWidth="1"/>
    <col min="3" max="3" width="6.25" customWidth="1"/>
    <col min="4" max="4" width="8.25" customWidth="1"/>
    <col min="5" max="5" width="6.375" customWidth="1"/>
    <col min="6" max="6" width="3.25" customWidth="1"/>
    <col min="7" max="7" width="10.5" customWidth="1"/>
    <col min="8" max="8" width="9.75" customWidth="1"/>
    <col min="9" max="9" width="5.875" customWidth="1"/>
    <col min="10" max="10" width="2.125" customWidth="1"/>
    <col min="15" max="15" width="6.625" customWidth="1"/>
    <col min="16" max="16" width="8.25" customWidth="1"/>
  </cols>
  <sheetData>
    <row r="2" spans="1:16">
      <c r="A2" s="56" t="s">
        <v>130</v>
      </c>
      <c r="P2" s="57" t="s">
        <v>131</v>
      </c>
    </row>
    <row r="3" spans="1:16" ht="57" customHeight="1">
      <c r="A3" s="366" t="s">
        <v>86</v>
      </c>
      <c r="B3" s="367"/>
      <c r="C3" s="367"/>
      <c r="D3" s="367"/>
      <c r="E3" s="367"/>
      <c r="F3" s="367"/>
      <c r="G3" s="367"/>
      <c r="H3" s="367"/>
      <c r="I3" s="367"/>
      <c r="J3" s="367"/>
      <c r="K3" s="367"/>
      <c r="L3" s="367"/>
      <c r="M3" s="367"/>
      <c r="N3" s="367"/>
      <c r="O3" s="367"/>
      <c r="P3" s="368"/>
    </row>
    <row r="4" spans="1:16" ht="23.25" customHeight="1">
      <c r="A4" s="202" t="s">
        <v>87</v>
      </c>
      <c r="B4" s="273"/>
      <c r="C4" s="188" t="s">
        <v>245</v>
      </c>
      <c r="D4" s="188"/>
      <c r="E4" s="188"/>
      <c r="F4" s="188"/>
      <c r="G4" s="188"/>
      <c r="H4" s="4" t="s">
        <v>79</v>
      </c>
      <c r="I4" s="274" t="s">
        <v>88</v>
      </c>
      <c r="J4" s="274"/>
      <c r="K4" s="274"/>
      <c r="L4" s="274"/>
      <c r="M4" s="274"/>
      <c r="N4" s="369">
        <f>한글등록증!N4</f>
        <v>43445</v>
      </c>
      <c r="O4" s="369"/>
      <c r="P4" s="370"/>
    </row>
    <row r="5" spans="1:16" ht="26.25" customHeight="1">
      <c r="A5" s="371" t="s">
        <v>91</v>
      </c>
      <c r="B5" s="372"/>
      <c r="C5" s="372"/>
      <c r="D5" s="373"/>
      <c r="E5" s="339" t="str">
        <f>구매리스트!F3</f>
        <v>27SO8559</v>
      </c>
      <c r="F5" s="339"/>
      <c r="G5" s="339"/>
      <c r="H5" s="339"/>
      <c r="I5" s="374" t="s">
        <v>96</v>
      </c>
      <c r="J5" s="375"/>
      <c r="K5" s="375"/>
      <c r="L5" s="376" t="s">
        <v>307</v>
      </c>
      <c r="M5" s="377"/>
      <c r="N5" s="58" t="s">
        <v>89</v>
      </c>
      <c r="O5" s="378" t="s">
        <v>97</v>
      </c>
      <c r="P5" s="378"/>
    </row>
    <row r="6" spans="1:16" ht="26.25" customHeight="1">
      <c r="A6" s="379" t="s">
        <v>92</v>
      </c>
      <c r="B6" s="379"/>
      <c r="C6" s="379"/>
      <c r="D6" s="379"/>
      <c r="E6" s="380" t="str">
        <f>구매리스트!I3</f>
        <v xml:space="preserve">Tiguan 2.0 TDI 4Motion </v>
      </c>
      <c r="F6" s="380"/>
      <c r="G6" s="380"/>
      <c r="H6" s="380"/>
      <c r="I6" s="374" t="s">
        <v>90</v>
      </c>
      <c r="J6" s="375"/>
      <c r="K6" s="375"/>
      <c r="L6" s="339" t="str">
        <f>한글등록증!L6</f>
        <v>5N</v>
      </c>
      <c r="M6" s="339"/>
      <c r="N6" s="339"/>
      <c r="O6" s="337">
        <f>한글등록증!O6</f>
        <v>2018</v>
      </c>
      <c r="P6" s="338"/>
    </row>
    <row r="7" spans="1:16" ht="26.25" customHeight="1">
      <c r="A7" s="379" t="s">
        <v>93</v>
      </c>
      <c r="B7" s="379"/>
      <c r="C7" s="379"/>
      <c r="D7" s="379"/>
      <c r="E7" s="339" t="str">
        <f>한글등록증!E7</f>
        <v xml:space="preserve">WVGZZZ5NZJW971190 </v>
      </c>
      <c r="F7" s="339"/>
      <c r="G7" s="339"/>
      <c r="H7" s="339"/>
      <c r="I7" s="374" t="s">
        <v>95</v>
      </c>
      <c r="J7" s="375"/>
      <c r="K7" s="375"/>
      <c r="L7" s="341" t="str">
        <f>한글등록증!L7</f>
        <v>DFG</v>
      </c>
      <c r="M7" s="342"/>
      <c r="N7" s="342"/>
      <c r="O7" s="342"/>
      <c r="P7" s="343"/>
    </row>
    <row r="8" spans="1:16" ht="26.25" customHeight="1">
      <c r="A8" s="379" t="s">
        <v>94</v>
      </c>
      <c r="B8" s="379"/>
      <c r="C8" s="379"/>
      <c r="D8" s="379"/>
      <c r="E8" s="341" t="s">
        <v>98</v>
      </c>
      <c r="F8" s="342"/>
      <c r="G8" s="342"/>
      <c r="H8" s="342"/>
      <c r="I8" s="342"/>
      <c r="J8" s="342"/>
      <c r="K8" s="342"/>
      <c r="L8" s="342"/>
      <c r="M8" s="342"/>
      <c r="N8" s="342"/>
      <c r="O8" s="342"/>
      <c r="P8" s="343"/>
    </row>
    <row r="9" spans="1:16" ht="26.25" customHeight="1">
      <c r="A9" s="381" t="s">
        <v>16</v>
      </c>
      <c r="B9" s="336" t="s">
        <v>132</v>
      </c>
      <c r="C9" s="337"/>
      <c r="D9" s="338"/>
      <c r="E9" s="339" t="s">
        <v>306</v>
      </c>
      <c r="F9" s="339"/>
      <c r="G9" s="339"/>
      <c r="H9" s="339"/>
      <c r="I9" s="340" t="s">
        <v>99</v>
      </c>
      <c r="J9" s="276"/>
      <c r="K9" s="277"/>
      <c r="L9" s="341" t="s">
        <v>83</v>
      </c>
      <c r="M9" s="342"/>
      <c r="N9" s="342"/>
      <c r="O9" s="342"/>
      <c r="P9" s="343"/>
    </row>
    <row r="10" spans="1:16" ht="26.25" customHeight="1">
      <c r="A10" s="326"/>
      <c r="B10" s="336" t="s">
        <v>133</v>
      </c>
      <c r="C10" s="337"/>
      <c r="D10" s="338"/>
      <c r="E10" s="341" t="s">
        <v>184</v>
      </c>
      <c r="F10" s="342"/>
      <c r="G10" s="342"/>
      <c r="H10" s="342"/>
      <c r="I10" s="342"/>
      <c r="J10" s="342"/>
      <c r="K10" s="342"/>
      <c r="L10" s="342"/>
      <c r="M10" s="342"/>
      <c r="N10" s="342"/>
      <c r="O10" s="342"/>
      <c r="P10" s="343"/>
    </row>
    <row r="11" spans="1:16" ht="6.75" customHeight="1">
      <c r="A11" s="45"/>
      <c r="B11" s="46"/>
      <c r="C11" s="46"/>
      <c r="D11" s="47"/>
      <c r="E11" s="47"/>
      <c r="F11" s="47"/>
      <c r="G11" s="47"/>
      <c r="H11" s="46"/>
      <c r="I11" s="46"/>
      <c r="J11" s="46"/>
      <c r="K11" s="46"/>
      <c r="L11" s="47"/>
      <c r="M11" s="47"/>
      <c r="N11" s="46"/>
      <c r="O11" s="46"/>
      <c r="P11" s="48"/>
    </row>
    <row r="12" spans="1:16" ht="22.5" customHeight="1">
      <c r="A12" s="45"/>
      <c r="B12" s="348" t="s">
        <v>134</v>
      </c>
      <c r="C12" s="348"/>
      <c r="D12" s="348"/>
      <c r="E12" s="348"/>
      <c r="F12" s="348"/>
      <c r="G12" s="348"/>
      <c r="H12" s="348"/>
      <c r="I12" s="348"/>
      <c r="J12" s="348"/>
      <c r="K12" s="348"/>
      <c r="L12" s="348"/>
      <c r="M12" s="348"/>
      <c r="N12" s="348"/>
      <c r="O12" s="348"/>
      <c r="P12" s="349"/>
    </row>
    <row r="13" spans="1:16" ht="6.75" customHeight="1">
      <c r="A13" s="164"/>
      <c r="B13" s="165"/>
      <c r="C13" s="165"/>
      <c r="D13" s="165"/>
      <c r="E13" s="47"/>
      <c r="F13" s="47"/>
      <c r="G13" s="47"/>
      <c r="H13" s="46"/>
      <c r="I13" s="46"/>
      <c r="J13" s="46"/>
      <c r="K13" s="46"/>
      <c r="L13" s="47"/>
      <c r="M13" s="47"/>
      <c r="N13" s="46"/>
      <c r="O13" s="46"/>
      <c r="P13" s="48"/>
    </row>
    <row r="14" spans="1:16" ht="24.75" customHeight="1">
      <c r="A14" s="350" t="s">
        <v>135</v>
      </c>
      <c r="B14" s="351"/>
      <c r="C14" s="351"/>
      <c r="D14" s="351"/>
      <c r="E14" s="352"/>
      <c r="F14" s="352"/>
      <c r="G14" s="352"/>
      <c r="H14" s="352"/>
      <c r="I14" s="352"/>
      <c r="J14" s="352"/>
      <c r="K14" s="352"/>
      <c r="L14" s="352"/>
      <c r="M14" s="352"/>
      <c r="N14" s="352"/>
      <c r="O14" s="352"/>
      <c r="P14" s="353"/>
    </row>
    <row r="15" spans="1:16" ht="9.75" customHeight="1">
      <c r="A15" s="45"/>
      <c r="B15" s="46"/>
      <c r="C15" s="46"/>
      <c r="D15" s="47"/>
      <c r="E15" s="47"/>
      <c r="F15" s="47"/>
      <c r="G15" s="47"/>
      <c r="H15" s="46"/>
      <c r="I15" s="46"/>
      <c r="J15" s="46"/>
      <c r="K15" s="46"/>
      <c r="L15" s="47"/>
      <c r="M15" s="47"/>
      <c r="N15" s="46"/>
      <c r="O15" s="46"/>
      <c r="P15" s="48"/>
    </row>
    <row r="16" spans="1:16" ht="26.25" customHeight="1">
      <c r="A16" s="45" t="s">
        <v>4</v>
      </c>
      <c r="B16" s="46" t="s">
        <v>4</v>
      </c>
      <c r="C16" s="46"/>
      <c r="D16" s="46"/>
      <c r="E16" s="46"/>
      <c r="F16" s="46"/>
      <c r="G16" s="46"/>
      <c r="H16" s="46"/>
      <c r="I16" s="46"/>
      <c r="J16" s="46"/>
      <c r="K16" s="354">
        <f>한글등록증!K16</f>
        <v>45462</v>
      </c>
      <c r="L16" s="354"/>
      <c r="M16" s="354"/>
      <c r="N16" s="354"/>
      <c r="O16" s="49"/>
      <c r="P16" s="48"/>
    </row>
    <row r="17" spans="1:16" ht="7.5" customHeight="1">
      <c r="A17" s="45"/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7"/>
      <c r="M17" s="47"/>
      <c r="N17" s="47"/>
      <c r="O17" s="47"/>
      <c r="P17" s="48"/>
    </row>
    <row r="18" spans="1:16" ht="39" customHeight="1">
      <c r="A18" s="45"/>
      <c r="B18" s="46"/>
      <c r="C18" s="46"/>
      <c r="D18" s="46"/>
      <c r="E18" s="46"/>
      <c r="F18" s="46"/>
      <c r="G18" s="46"/>
      <c r="H18" s="46"/>
      <c r="I18" s="355" t="s">
        <v>4</v>
      </c>
      <c r="J18" s="355"/>
      <c r="K18" s="355"/>
      <c r="L18" s="355"/>
      <c r="M18" s="355"/>
      <c r="N18" s="355"/>
      <c r="O18" s="355"/>
      <c r="P18" s="356"/>
    </row>
    <row r="19" spans="1:16" ht="9" customHeight="1">
      <c r="A19" s="50"/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2"/>
    </row>
    <row r="20" spans="1:16" ht="8.25" customHeight="1">
      <c r="A20" s="46"/>
      <c r="B20" s="46" t="s">
        <v>4</v>
      </c>
      <c r="C20" s="46"/>
      <c r="D20" s="46"/>
      <c r="E20" s="46"/>
      <c r="F20" s="46"/>
      <c r="G20" s="46"/>
      <c r="H20" s="99"/>
      <c r="I20" s="99"/>
      <c r="J20" s="99"/>
      <c r="K20" s="99"/>
      <c r="L20" s="99"/>
      <c r="M20" s="99"/>
      <c r="N20" s="46"/>
      <c r="O20" s="46"/>
      <c r="P20" s="46"/>
    </row>
    <row r="21" spans="1:16" ht="21.75" customHeight="1">
      <c r="A21" s="315" t="s">
        <v>100</v>
      </c>
      <c r="B21" s="316"/>
      <c r="C21" s="316"/>
      <c r="D21" s="316"/>
      <c r="E21" s="316"/>
      <c r="F21" s="316"/>
      <c r="G21" s="316"/>
      <c r="H21" s="316"/>
      <c r="I21" s="317"/>
      <c r="J21" s="46"/>
      <c r="K21" s="357" t="s">
        <v>103</v>
      </c>
      <c r="L21" s="358"/>
      <c r="M21" s="358"/>
      <c r="N21" s="358"/>
      <c r="O21" s="358"/>
      <c r="P21" s="359"/>
    </row>
    <row r="22" spans="1:16" ht="17.25" customHeight="1">
      <c r="A22" s="344" t="s">
        <v>280</v>
      </c>
      <c r="B22" s="345"/>
      <c r="C22" s="345"/>
      <c r="D22" s="345"/>
      <c r="E22" s="228" t="str">
        <f>한글등록증!E22</f>
        <v>024-2-00102-0018-1218</v>
      </c>
      <c r="F22" s="228"/>
      <c r="G22" s="228"/>
      <c r="H22" s="228"/>
      <c r="I22" s="229"/>
      <c r="J22" s="46"/>
      <c r="K22" s="286" t="s">
        <v>124</v>
      </c>
      <c r="L22" s="284" t="s">
        <v>125</v>
      </c>
      <c r="M22" s="269" t="s">
        <v>126</v>
      </c>
      <c r="N22" s="270"/>
      <c r="O22" s="362" t="s">
        <v>128</v>
      </c>
      <c r="P22" s="363"/>
    </row>
    <row r="23" spans="1:16" ht="18" customHeight="1">
      <c r="A23" s="346" t="s">
        <v>104</v>
      </c>
      <c r="B23" s="347"/>
      <c r="C23" s="347"/>
      <c r="D23" s="347"/>
      <c r="E23" s="230"/>
      <c r="F23" s="230"/>
      <c r="G23" s="230"/>
      <c r="H23" s="230"/>
      <c r="I23" s="231"/>
      <c r="J23" s="46"/>
      <c r="K23" s="287"/>
      <c r="L23" s="285"/>
      <c r="M23" s="360" t="s">
        <v>127</v>
      </c>
      <c r="N23" s="361"/>
      <c r="O23" s="364"/>
      <c r="P23" s="365"/>
    </row>
    <row r="24" spans="1:16" ht="22.5" customHeight="1">
      <c r="A24" s="32" t="s">
        <v>4</v>
      </c>
      <c r="B24" s="282" t="s">
        <v>106</v>
      </c>
      <c r="C24" s="331"/>
      <c r="D24" s="20">
        <f>한글등록증!D24</f>
        <v>4485</v>
      </c>
      <c r="E24" s="42" t="s">
        <v>36</v>
      </c>
      <c r="F24" s="32" t="s">
        <v>4</v>
      </c>
      <c r="G24" s="54" t="s">
        <v>101</v>
      </c>
      <c r="H24" s="20">
        <f>한글등록증!H24</f>
        <v>1840</v>
      </c>
      <c r="I24" s="42" t="s">
        <v>36</v>
      </c>
      <c r="J24" s="46"/>
      <c r="K24" s="41">
        <f>한글등록증!K24</f>
        <v>44906</v>
      </c>
      <c r="L24" s="41">
        <f>한글등록증!L24</f>
        <v>45636</v>
      </c>
      <c r="M24" s="267" t="s">
        <v>79</v>
      </c>
      <c r="N24" s="268"/>
      <c r="O24" s="267">
        <f>한글등록증!N24</f>
        <v>86686</v>
      </c>
      <c r="P24" s="268"/>
    </row>
    <row r="25" spans="1:16" ht="22.5" customHeight="1">
      <c r="A25" s="32"/>
      <c r="B25" s="282" t="s">
        <v>106</v>
      </c>
      <c r="C25" s="331"/>
      <c r="D25" s="20">
        <f>한글등록증!D25</f>
        <v>1675</v>
      </c>
      <c r="E25" s="42" t="s">
        <v>36</v>
      </c>
      <c r="F25" s="32" t="s">
        <v>4</v>
      </c>
      <c r="G25" s="55" t="s">
        <v>108</v>
      </c>
      <c r="H25" s="20">
        <f>한글등록증!H25</f>
        <v>2085</v>
      </c>
      <c r="I25" s="42" t="s">
        <v>40</v>
      </c>
      <c r="J25" s="46"/>
      <c r="K25" s="24"/>
      <c r="L25" s="24"/>
      <c r="M25" s="267" t="s">
        <v>79</v>
      </c>
      <c r="N25" s="268"/>
      <c r="O25" s="289"/>
      <c r="P25" s="290"/>
    </row>
    <row r="26" spans="1:16" ht="22.5" customHeight="1">
      <c r="A26" s="32"/>
      <c r="B26" s="282" t="s">
        <v>107</v>
      </c>
      <c r="C26" s="283"/>
      <c r="D26" s="20">
        <f>한글등록증!D26</f>
        <v>1968</v>
      </c>
      <c r="E26" s="42" t="s">
        <v>42</v>
      </c>
      <c r="F26" s="32" t="s">
        <v>4</v>
      </c>
      <c r="G26" s="54" t="s">
        <v>105</v>
      </c>
      <c r="H26" s="20" t="str">
        <f>한글등록증!H26</f>
        <v>150/4000</v>
      </c>
      <c r="I26" s="43" t="s">
        <v>44</v>
      </c>
      <c r="J26" s="46"/>
      <c r="K26" s="24"/>
      <c r="L26" s="24"/>
      <c r="M26" s="267" t="s">
        <v>79</v>
      </c>
      <c r="N26" s="268"/>
      <c r="O26" s="289"/>
      <c r="P26" s="290"/>
    </row>
    <row r="27" spans="1:16" ht="21.75" customHeight="1">
      <c r="A27" s="32" t="s">
        <v>4</v>
      </c>
      <c r="B27" s="323" t="s">
        <v>109</v>
      </c>
      <c r="C27" s="324"/>
      <c r="D27" s="20">
        <f>한글등록증!D27</f>
        <v>5</v>
      </c>
      <c r="E27" s="181" t="s">
        <v>298</v>
      </c>
      <c r="F27" s="32" t="s">
        <v>48</v>
      </c>
      <c r="G27" s="178" t="s">
        <v>299</v>
      </c>
      <c r="H27" s="28">
        <v>0</v>
      </c>
      <c r="I27" s="42" t="s">
        <v>300</v>
      </c>
      <c r="J27" s="46"/>
      <c r="K27" s="24"/>
      <c r="L27" s="24"/>
      <c r="M27" s="267" t="s">
        <v>79</v>
      </c>
      <c r="N27" s="268"/>
      <c r="O27" s="289"/>
      <c r="P27" s="290"/>
    </row>
    <row r="28" spans="1:16" ht="14.25" customHeight="1">
      <c r="A28" s="325" t="s">
        <v>48</v>
      </c>
      <c r="B28" s="327" t="s">
        <v>282</v>
      </c>
      <c r="C28" s="328"/>
      <c r="D28" s="241">
        <f>한글등록증!D28</f>
        <v>4</v>
      </c>
      <c r="E28" s="332" t="s">
        <v>301</v>
      </c>
      <c r="F28" s="334" t="s">
        <v>48</v>
      </c>
      <c r="G28" s="177" t="s">
        <v>110</v>
      </c>
      <c r="H28" s="180" t="s">
        <v>302</v>
      </c>
      <c r="I28" s="182" t="s">
        <v>303</v>
      </c>
      <c r="J28" s="46"/>
      <c r="K28" s="321"/>
      <c r="L28" s="321"/>
      <c r="M28" s="269" t="s">
        <v>79</v>
      </c>
      <c r="N28" s="270"/>
      <c r="O28" s="291"/>
      <c r="P28" s="292"/>
    </row>
    <row r="29" spans="1:16" ht="14.25" customHeight="1">
      <c r="A29" s="326"/>
      <c r="B29" s="329"/>
      <c r="C29" s="330"/>
      <c r="D29" s="242"/>
      <c r="E29" s="333"/>
      <c r="F29" s="335"/>
      <c r="G29" s="179" t="s">
        <v>304</v>
      </c>
      <c r="H29" s="183">
        <f>한글등록증!H29</f>
        <v>13.1</v>
      </c>
      <c r="I29" s="174" t="s">
        <v>297</v>
      </c>
      <c r="J29" s="46"/>
      <c r="K29" s="322"/>
      <c r="L29" s="322"/>
      <c r="M29" s="271"/>
      <c r="N29" s="272"/>
      <c r="O29" s="293"/>
      <c r="P29" s="294"/>
    </row>
    <row r="30" spans="1:16" ht="23.25" customHeight="1">
      <c r="A30" s="311" t="s">
        <v>79</v>
      </c>
      <c r="B30" s="302"/>
      <c r="C30" s="302"/>
      <c r="D30" s="302"/>
      <c r="E30" s="302"/>
      <c r="F30" s="302"/>
      <c r="G30" s="302"/>
      <c r="H30" s="302"/>
      <c r="I30" s="303"/>
      <c r="J30" s="46"/>
      <c r="K30" s="24"/>
      <c r="L30" s="24"/>
      <c r="M30" s="267" t="s">
        <v>79</v>
      </c>
      <c r="N30" s="268"/>
      <c r="O30" s="289"/>
      <c r="P30" s="290"/>
    </row>
    <row r="31" spans="1:16" ht="22.5" customHeight="1">
      <c r="A31" s="312" t="s">
        <v>79</v>
      </c>
      <c r="B31" s="313"/>
      <c r="C31" s="313"/>
      <c r="D31" s="313"/>
      <c r="E31" s="313"/>
      <c r="F31" s="313"/>
      <c r="G31" s="313"/>
      <c r="H31" s="313"/>
      <c r="I31" s="314"/>
      <c r="J31" s="46"/>
      <c r="K31" s="24"/>
      <c r="L31" s="24"/>
      <c r="M31" s="267" t="s">
        <v>79</v>
      </c>
      <c r="N31" s="268"/>
      <c r="O31" s="289"/>
      <c r="P31" s="290"/>
    </row>
    <row r="32" spans="1:16" ht="22.5" customHeight="1">
      <c r="A32" s="312" t="s">
        <v>79</v>
      </c>
      <c r="B32" s="313"/>
      <c r="C32" s="313"/>
      <c r="D32" s="313"/>
      <c r="E32" s="313"/>
      <c r="F32" s="313"/>
      <c r="G32" s="313"/>
      <c r="H32" s="313"/>
      <c r="I32" s="314"/>
      <c r="J32" s="46"/>
      <c r="K32" s="53"/>
      <c r="L32" s="53"/>
      <c r="M32" s="267" t="s">
        <v>79</v>
      </c>
      <c r="N32" s="268"/>
      <c r="O32" s="289"/>
      <c r="P32" s="290"/>
    </row>
    <row r="33" spans="1:16" ht="25.5" customHeight="1">
      <c r="A33" s="315" t="s">
        <v>111</v>
      </c>
      <c r="B33" s="316"/>
      <c r="C33" s="316"/>
      <c r="D33" s="316"/>
      <c r="E33" s="316"/>
      <c r="F33" s="316"/>
      <c r="G33" s="316"/>
      <c r="H33" s="316"/>
      <c r="I33" s="317"/>
      <c r="J33" s="46"/>
      <c r="K33" s="318" t="s">
        <v>122</v>
      </c>
      <c r="L33" s="319"/>
      <c r="M33" s="319"/>
      <c r="N33" s="319"/>
      <c r="O33" s="319"/>
      <c r="P33" s="320"/>
    </row>
    <row r="34" spans="1:16" ht="19.5" customHeight="1">
      <c r="A34" s="295"/>
      <c r="B34" s="295"/>
      <c r="C34" s="296" t="s">
        <v>113</v>
      </c>
      <c r="D34" s="296"/>
      <c r="E34" s="297" t="s">
        <v>115</v>
      </c>
      <c r="F34" s="297"/>
      <c r="G34" s="298" t="s">
        <v>117</v>
      </c>
      <c r="H34" s="299"/>
      <c r="I34" s="300"/>
      <c r="J34" s="46"/>
      <c r="K34" s="301" t="s">
        <v>123</v>
      </c>
      <c r="L34" s="302"/>
      <c r="M34" s="302"/>
      <c r="N34" s="302"/>
      <c r="O34" s="302"/>
      <c r="P34" s="303"/>
    </row>
    <row r="35" spans="1:16" ht="22.5" customHeight="1">
      <c r="A35" s="304" t="s">
        <v>112</v>
      </c>
      <c r="B35" s="305"/>
      <c r="C35" s="306" t="s">
        <v>114</v>
      </c>
      <c r="D35" s="307"/>
      <c r="E35" s="308" t="s">
        <v>116</v>
      </c>
      <c r="F35" s="309"/>
      <c r="G35" s="310" t="s">
        <v>118</v>
      </c>
      <c r="H35" s="310"/>
      <c r="I35" s="310"/>
      <c r="J35" s="46"/>
      <c r="K35" s="45"/>
      <c r="L35" s="46"/>
      <c r="M35" s="46"/>
      <c r="N35" s="46"/>
      <c r="O35" s="46"/>
      <c r="P35" s="48"/>
    </row>
    <row r="36" spans="1:16" ht="22.5" customHeight="1">
      <c r="A36" s="197" t="s">
        <v>4</v>
      </c>
      <c r="B36" s="197"/>
      <c r="C36" s="197" t="s">
        <v>4</v>
      </c>
      <c r="D36" s="197"/>
      <c r="E36" s="197" t="s">
        <v>4</v>
      </c>
      <c r="F36" s="197"/>
      <c r="G36" s="197" t="s">
        <v>4</v>
      </c>
      <c r="H36" s="197"/>
      <c r="I36" s="197"/>
      <c r="J36" s="46"/>
      <c r="K36" s="45"/>
      <c r="L36" s="46"/>
      <c r="M36" s="46"/>
      <c r="N36" s="46" t="s">
        <v>62</v>
      </c>
      <c r="O36" s="46"/>
      <c r="P36" s="48"/>
    </row>
    <row r="37" spans="1:16" ht="33" customHeight="1">
      <c r="A37" s="281" t="s">
        <v>119</v>
      </c>
      <c r="B37" s="282"/>
      <c r="C37" s="282"/>
      <c r="D37" s="282"/>
      <c r="E37" s="282"/>
      <c r="F37" s="282"/>
      <c r="G37" s="282"/>
      <c r="H37" s="282"/>
      <c r="I37" s="283"/>
      <c r="J37" s="46"/>
      <c r="K37" s="45"/>
      <c r="L37" s="46"/>
      <c r="M37" s="46"/>
      <c r="N37" s="46"/>
      <c r="O37" s="46"/>
      <c r="P37" s="48"/>
    </row>
    <row r="38" spans="1:16" ht="22.5" customHeight="1">
      <c r="A38" s="278" t="s">
        <v>120</v>
      </c>
      <c r="B38" s="279"/>
      <c r="C38" s="279"/>
      <c r="D38" s="279"/>
      <c r="E38" s="279"/>
      <c r="F38" s="280"/>
      <c r="G38" s="275" t="s">
        <v>121</v>
      </c>
      <c r="H38" s="276"/>
      <c r="I38" s="277"/>
      <c r="J38" s="46"/>
      <c r="K38" s="45"/>
      <c r="L38" s="46"/>
      <c r="M38" s="46"/>
      <c r="N38" s="46"/>
      <c r="O38" s="46"/>
      <c r="P38" s="48"/>
    </row>
    <row r="39" spans="1:16" ht="22.5" customHeight="1">
      <c r="A39" s="197" t="s">
        <v>4</v>
      </c>
      <c r="B39" s="197"/>
      <c r="C39" s="197" t="s">
        <v>4</v>
      </c>
      <c r="D39" s="197"/>
      <c r="E39" s="197" t="s">
        <v>4</v>
      </c>
      <c r="F39" s="197"/>
      <c r="G39" s="197" t="s">
        <v>4</v>
      </c>
      <c r="H39" s="197"/>
      <c r="I39" s="197"/>
      <c r="J39" s="46"/>
      <c r="K39" s="45"/>
      <c r="L39" s="46"/>
      <c r="M39" s="46"/>
      <c r="N39" s="46"/>
      <c r="O39" s="46"/>
      <c r="P39" s="48"/>
    </row>
    <row r="40" spans="1:16" ht="22.5" customHeight="1">
      <c r="A40" s="288" t="s">
        <v>4</v>
      </c>
      <c r="B40" s="208"/>
      <c r="C40" s="288" t="s">
        <v>4</v>
      </c>
      <c r="D40" s="208"/>
      <c r="E40" s="288" t="s">
        <v>4</v>
      </c>
      <c r="F40" s="208"/>
      <c r="G40" s="288" t="s">
        <v>4</v>
      </c>
      <c r="H40" s="207"/>
      <c r="I40" s="208"/>
      <c r="J40" s="46"/>
      <c r="K40" s="45"/>
      <c r="L40" s="46"/>
      <c r="M40" s="46"/>
      <c r="N40" s="46"/>
      <c r="O40" s="46"/>
      <c r="P40" s="48"/>
    </row>
    <row r="41" spans="1:16" ht="22.5" customHeight="1">
      <c r="A41" s="288" t="s">
        <v>4</v>
      </c>
      <c r="B41" s="208"/>
      <c r="C41" s="288" t="s">
        <v>4</v>
      </c>
      <c r="D41" s="208"/>
      <c r="E41" s="288" t="s">
        <v>4</v>
      </c>
      <c r="F41" s="208"/>
      <c r="G41" s="288" t="s">
        <v>4</v>
      </c>
      <c r="H41" s="207"/>
      <c r="I41" s="208"/>
      <c r="J41" s="46"/>
      <c r="K41" s="50"/>
      <c r="L41" s="51"/>
      <c r="M41" s="51"/>
      <c r="N41" s="51"/>
      <c r="O41" s="51"/>
      <c r="P41" s="52"/>
    </row>
    <row r="42" spans="1:16" ht="6" customHeight="1"/>
    <row r="43" spans="1:16" ht="23.25" customHeight="1">
      <c r="F43" s="265" t="s">
        <v>129</v>
      </c>
      <c r="G43" s="265"/>
      <c r="H43" s="265"/>
      <c r="I43" s="265"/>
      <c r="J43" s="265"/>
      <c r="K43" s="265"/>
      <c r="L43" s="265"/>
      <c r="M43" s="266" t="s">
        <v>156</v>
      </c>
      <c r="N43" s="266"/>
      <c r="O43" s="266"/>
      <c r="P43" s="266"/>
    </row>
  </sheetData>
  <mergeCells count="104">
    <mergeCell ref="A3:P3"/>
    <mergeCell ref="C4:G4"/>
    <mergeCell ref="N4:P4"/>
    <mergeCell ref="A5:D5"/>
    <mergeCell ref="E5:H5"/>
    <mergeCell ref="I5:K5"/>
    <mergeCell ref="L5:M5"/>
    <mergeCell ref="O5:P5"/>
    <mergeCell ref="A40:B40"/>
    <mergeCell ref="C40:D40"/>
    <mergeCell ref="E40:F40"/>
    <mergeCell ref="G40:I40"/>
    <mergeCell ref="A6:D6"/>
    <mergeCell ref="E6:H6"/>
    <mergeCell ref="I6:K6"/>
    <mergeCell ref="L6:N6"/>
    <mergeCell ref="O6:P6"/>
    <mergeCell ref="A7:D7"/>
    <mergeCell ref="E7:H7"/>
    <mergeCell ref="I7:K7"/>
    <mergeCell ref="L7:P7"/>
    <mergeCell ref="A8:D8"/>
    <mergeCell ref="E8:P8"/>
    <mergeCell ref="A9:A10"/>
    <mergeCell ref="M24:N24"/>
    <mergeCell ref="O24:P24"/>
    <mergeCell ref="M25:N25"/>
    <mergeCell ref="M26:N26"/>
    <mergeCell ref="B9:D9"/>
    <mergeCell ref="E9:H9"/>
    <mergeCell ref="I9:K9"/>
    <mergeCell ref="L9:P9"/>
    <mergeCell ref="B10:D10"/>
    <mergeCell ref="E10:P10"/>
    <mergeCell ref="A22:D22"/>
    <mergeCell ref="E22:I23"/>
    <mergeCell ref="A23:D23"/>
    <mergeCell ref="B12:P12"/>
    <mergeCell ref="A14:P14"/>
    <mergeCell ref="K16:N16"/>
    <mergeCell ref="I18:P18"/>
    <mergeCell ref="A21:I21"/>
    <mergeCell ref="K21:P21"/>
    <mergeCell ref="M22:N22"/>
    <mergeCell ref="M23:N23"/>
    <mergeCell ref="O22:P23"/>
    <mergeCell ref="L28:L29"/>
    <mergeCell ref="B27:C27"/>
    <mergeCell ref="A28:A29"/>
    <mergeCell ref="B28:C29"/>
    <mergeCell ref="D28:D29"/>
    <mergeCell ref="B24:C24"/>
    <mergeCell ref="B25:C25"/>
    <mergeCell ref="B26:C26"/>
    <mergeCell ref="E28:E29"/>
    <mergeCell ref="F28:F29"/>
    <mergeCell ref="O27:P27"/>
    <mergeCell ref="O30:P30"/>
    <mergeCell ref="O28:P29"/>
    <mergeCell ref="E36:F36"/>
    <mergeCell ref="G36:I36"/>
    <mergeCell ref="A34:B34"/>
    <mergeCell ref="C34:D34"/>
    <mergeCell ref="E34:F34"/>
    <mergeCell ref="G34:I34"/>
    <mergeCell ref="K34:P34"/>
    <mergeCell ref="A35:B35"/>
    <mergeCell ref="C35:D35"/>
    <mergeCell ref="E35:F35"/>
    <mergeCell ref="G35:I35"/>
    <mergeCell ref="A30:I30"/>
    <mergeCell ref="A31:I31"/>
    <mergeCell ref="A32:I32"/>
    <mergeCell ref="A33:I33"/>
    <mergeCell ref="K33:P33"/>
    <mergeCell ref="M31:N31"/>
    <mergeCell ref="M32:N32"/>
    <mergeCell ref="O31:P31"/>
    <mergeCell ref="O32:P32"/>
    <mergeCell ref="K28:K29"/>
    <mergeCell ref="M27:N27"/>
    <mergeCell ref="M30:N30"/>
    <mergeCell ref="M28:N29"/>
    <mergeCell ref="F43:L43"/>
    <mergeCell ref="M43:P43"/>
    <mergeCell ref="A4:B4"/>
    <mergeCell ref="I4:M4"/>
    <mergeCell ref="G38:I38"/>
    <mergeCell ref="A38:F38"/>
    <mergeCell ref="A37:I37"/>
    <mergeCell ref="L22:L23"/>
    <mergeCell ref="K22:K23"/>
    <mergeCell ref="A39:B39"/>
    <mergeCell ref="C39:D39"/>
    <mergeCell ref="E39:F39"/>
    <mergeCell ref="G39:I39"/>
    <mergeCell ref="A41:B41"/>
    <mergeCell ref="C41:D41"/>
    <mergeCell ref="E41:F41"/>
    <mergeCell ref="G41:I41"/>
    <mergeCell ref="A36:B36"/>
    <mergeCell ref="C36:D36"/>
    <mergeCell ref="O25:P25"/>
    <mergeCell ref="O26:P26"/>
  </mergeCells>
  <phoneticPr fontId="3" type="noConversion"/>
  <printOptions horizontalCentered="1"/>
  <pageMargins left="0.31496062992125984" right="0.23622047244094491" top="0.39370078740157483" bottom="0.51181102362204722" header="0.31496062992125984" footer="0.31496062992125984"/>
  <pageSetup paperSize="9" scale="8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O25"/>
  <sheetViews>
    <sheetView zoomScale="80" zoomScaleNormal="80" workbookViewId="0">
      <selection activeCell="E7" sqref="E7:G7"/>
    </sheetView>
  </sheetViews>
  <sheetFormatPr defaultRowHeight="16.5"/>
  <cols>
    <col min="1" max="1" width="5" customWidth="1"/>
    <col min="2" max="2" width="3" customWidth="1"/>
    <col min="3" max="3" width="6.25" customWidth="1"/>
    <col min="4" max="4" width="12.125" customWidth="1"/>
    <col min="5" max="5" width="6.375" customWidth="1"/>
    <col min="6" max="6" width="8.125" customWidth="1"/>
    <col min="7" max="7" width="17.625" customWidth="1"/>
    <col min="8" max="8" width="5.875" customWidth="1"/>
    <col min="9" max="9" width="2.125" customWidth="1"/>
    <col min="10" max="10" width="14.25" customWidth="1"/>
    <col min="11" max="11" width="16.625" customWidth="1"/>
    <col min="12" max="12" width="6.375" customWidth="1"/>
    <col min="13" max="13" width="2.875" customWidth="1"/>
    <col min="14" max="14" width="7.25" customWidth="1"/>
    <col min="15" max="15" width="4.375" customWidth="1"/>
  </cols>
  <sheetData>
    <row r="2" spans="1:15" ht="25.5" customHeight="1" thickBot="1">
      <c r="A2" s="85" t="s">
        <v>140</v>
      </c>
      <c r="O2" s="2" t="s">
        <v>136</v>
      </c>
    </row>
    <row r="3" spans="1:15" ht="57" customHeight="1">
      <c r="A3" s="382" t="s">
        <v>168</v>
      </c>
      <c r="B3" s="383"/>
      <c r="C3" s="383"/>
      <c r="D3" s="383"/>
      <c r="E3" s="383"/>
      <c r="F3" s="383"/>
      <c r="G3" s="383"/>
      <c r="H3" s="383"/>
      <c r="I3" s="383"/>
      <c r="J3" s="383"/>
      <c r="K3" s="383"/>
      <c r="L3" s="383"/>
      <c r="M3" s="383"/>
      <c r="N3" s="383"/>
      <c r="O3" s="384"/>
    </row>
    <row r="4" spans="1:15" ht="23.25" customHeight="1" thickBot="1">
      <c r="A4" s="64"/>
      <c r="B4" s="74" t="s">
        <v>3</v>
      </c>
      <c r="C4" s="385" t="str">
        <f>구매리스트!B3</f>
        <v>4115-202409-049612</v>
      </c>
      <c r="D4" s="385"/>
      <c r="E4" s="385"/>
      <c r="F4" s="385"/>
      <c r="G4" s="74" t="s">
        <v>5</v>
      </c>
      <c r="H4" s="65"/>
      <c r="I4" s="65"/>
      <c r="J4" s="65"/>
      <c r="K4" s="386" t="s">
        <v>136</v>
      </c>
      <c r="L4" s="386"/>
      <c r="M4" s="387" t="s">
        <v>136</v>
      </c>
      <c r="N4" s="387"/>
      <c r="O4" s="388"/>
    </row>
    <row r="5" spans="1:15" ht="18.399999999999999" customHeight="1" thickBot="1">
      <c r="A5" s="392" t="s">
        <v>144</v>
      </c>
      <c r="B5" s="417" t="s">
        <v>137</v>
      </c>
      <c r="C5" s="418"/>
      <c r="D5" s="419"/>
      <c r="E5" s="423" t="str">
        <f>구매리스트!E3</f>
        <v>27소8559</v>
      </c>
      <c r="F5" s="391"/>
      <c r="G5" s="424"/>
      <c r="H5" s="389" t="s">
        <v>169</v>
      </c>
      <c r="I5" s="389"/>
      <c r="J5" s="389"/>
      <c r="K5" s="390" t="s">
        <v>167</v>
      </c>
      <c r="L5" s="391"/>
      <c r="M5" s="391"/>
      <c r="N5" s="427" t="s">
        <v>141</v>
      </c>
      <c r="O5" s="90"/>
    </row>
    <row r="6" spans="1:15" ht="18.399999999999999" customHeight="1" thickBot="1">
      <c r="A6" s="392"/>
      <c r="B6" s="420"/>
      <c r="C6" s="421"/>
      <c r="D6" s="422"/>
      <c r="E6" s="425"/>
      <c r="F6" s="397"/>
      <c r="G6" s="426"/>
      <c r="H6" s="416" t="s">
        <v>170</v>
      </c>
      <c r="I6" s="416"/>
      <c r="J6" s="416"/>
      <c r="K6" s="396">
        <f>구매리스트!N3</f>
        <v>86686</v>
      </c>
      <c r="L6" s="397"/>
      <c r="M6" s="397"/>
      <c r="N6" s="428"/>
      <c r="O6" s="91"/>
    </row>
    <row r="7" spans="1:15" ht="36.75" customHeight="1" thickBot="1">
      <c r="A7" s="393"/>
      <c r="B7" s="394" t="s">
        <v>145</v>
      </c>
      <c r="C7" s="394"/>
      <c r="D7" s="394"/>
      <c r="E7" s="395" t="str">
        <f>구매리스트!D3</f>
        <v xml:space="preserve">Tiguan 2.0 TDI 4Motion </v>
      </c>
      <c r="F7" s="395"/>
      <c r="G7" s="395"/>
      <c r="H7" s="394" t="s">
        <v>149</v>
      </c>
      <c r="I7" s="394"/>
      <c r="J7" s="394"/>
      <c r="K7" s="398" t="str">
        <f>구매리스트!H3</f>
        <v xml:space="preserve">WVGZZZ5NZJW971190 </v>
      </c>
      <c r="L7" s="398"/>
      <c r="M7" s="398"/>
      <c r="N7" s="398"/>
      <c r="O7" s="398"/>
    </row>
    <row r="8" spans="1:15" ht="36.75" customHeight="1" thickBot="1">
      <c r="A8" s="393"/>
      <c r="B8" s="394" t="s">
        <v>146</v>
      </c>
      <c r="C8" s="394"/>
      <c r="D8" s="394"/>
      <c r="E8" s="398" t="str">
        <f>구매리스트!P3</f>
        <v>DFG</v>
      </c>
      <c r="F8" s="398"/>
      <c r="G8" s="398"/>
      <c r="H8" s="394" t="s">
        <v>150</v>
      </c>
      <c r="I8" s="394"/>
      <c r="J8" s="394"/>
      <c r="K8" s="398">
        <f>구매리스트!G3</f>
        <v>2018</v>
      </c>
      <c r="L8" s="398"/>
      <c r="M8" s="398"/>
      <c r="N8" s="398"/>
      <c r="O8" s="398"/>
    </row>
    <row r="9" spans="1:15" ht="36.75" customHeight="1" thickBot="1">
      <c r="A9" s="393"/>
      <c r="B9" s="394" t="s">
        <v>147</v>
      </c>
      <c r="C9" s="394"/>
      <c r="D9" s="394"/>
      <c r="E9" s="398" t="str">
        <f>구매리스트!K3</f>
        <v>024-2-00102-0018-1218</v>
      </c>
      <c r="F9" s="398"/>
      <c r="G9" s="398"/>
      <c r="H9" s="394" t="s">
        <v>151</v>
      </c>
      <c r="I9" s="394"/>
      <c r="J9" s="394"/>
      <c r="K9" s="398" t="s">
        <v>159</v>
      </c>
      <c r="L9" s="398"/>
      <c r="M9" s="398"/>
      <c r="N9" s="398"/>
      <c r="O9" s="398"/>
    </row>
    <row r="10" spans="1:15" ht="36.75" customHeight="1" thickBot="1">
      <c r="A10" s="393"/>
      <c r="B10" s="394" t="s">
        <v>148</v>
      </c>
      <c r="C10" s="394"/>
      <c r="D10" s="394"/>
      <c r="E10" s="399">
        <f>구매리스트!C3</f>
        <v>43445</v>
      </c>
      <c r="F10" s="398"/>
      <c r="G10" s="398"/>
      <c r="H10" s="394" t="s">
        <v>152</v>
      </c>
      <c r="I10" s="394"/>
      <c r="J10" s="394"/>
      <c r="K10" s="398" t="s">
        <v>136</v>
      </c>
      <c r="L10" s="398"/>
      <c r="M10" s="398"/>
      <c r="N10" s="398"/>
      <c r="O10" s="398"/>
    </row>
    <row r="11" spans="1:15" ht="36.75" customHeight="1" thickBot="1">
      <c r="A11" s="392" t="s">
        <v>16</v>
      </c>
      <c r="B11" s="394" t="s">
        <v>138</v>
      </c>
      <c r="C11" s="394"/>
      <c r="D11" s="394"/>
      <c r="E11" s="398" t="s">
        <v>82</v>
      </c>
      <c r="F11" s="398"/>
      <c r="G11" s="398"/>
      <c r="H11" s="400" t="s">
        <v>153</v>
      </c>
      <c r="I11" s="401"/>
      <c r="J11" s="402"/>
      <c r="K11" s="398" t="s">
        <v>83</v>
      </c>
      <c r="L11" s="398"/>
      <c r="M11" s="398"/>
      <c r="N11" s="398"/>
      <c r="O11" s="398"/>
    </row>
    <row r="12" spans="1:15" ht="36.75" customHeight="1" thickBot="1">
      <c r="A12" s="393"/>
      <c r="B12" s="394" t="s">
        <v>139</v>
      </c>
      <c r="C12" s="394"/>
      <c r="D12" s="394"/>
      <c r="E12" s="398" t="s">
        <v>80</v>
      </c>
      <c r="F12" s="398"/>
      <c r="G12" s="398"/>
      <c r="H12" s="398"/>
      <c r="I12" s="398"/>
      <c r="J12" s="398"/>
      <c r="K12" s="398"/>
      <c r="L12" s="398"/>
      <c r="M12" s="398"/>
      <c r="N12" s="398"/>
      <c r="O12" s="398"/>
    </row>
    <row r="13" spans="1:15" ht="36.75" customHeight="1" thickBot="1">
      <c r="A13" s="430" t="s">
        <v>160</v>
      </c>
      <c r="B13" s="430"/>
      <c r="C13" s="430"/>
      <c r="D13" s="430"/>
      <c r="E13" s="399">
        <f>구매리스트!J3</f>
        <v>45561</v>
      </c>
      <c r="F13" s="398"/>
      <c r="G13" s="398"/>
      <c r="H13" s="394" t="s">
        <v>154</v>
      </c>
      <c r="I13" s="394"/>
      <c r="J13" s="394"/>
      <c r="K13" s="429" t="s">
        <v>162</v>
      </c>
      <c r="L13" s="429"/>
      <c r="M13" s="429"/>
      <c r="N13" s="429"/>
      <c r="O13" s="429"/>
    </row>
    <row r="14" spans="1:15" ht="36.75" customHeight="1" thickBot="1">
      <c r="A14" s="430" t="s">
        <v>161</v>
      </c>
      <c r="B14" s="430"/>
      <c r="C14" s="430"/>
      <c r="D14" s="430"/>
      <c r="E14" s="398" t="s">
        <v>166</v>
      </c>
      <c r="F14" s="398"/>
      <c r="G14" s="398"/>
      <c r="H14" s="394" t="s">
        <v>155</v>
      </c>
      <c r="I14" s="394"/>
      <c r="J14" s="394"/>
      <c r="K14" s="89" t="s">
        <v>165</v>
      </c>
      <c r="L14" s="414" t="s">
        <v>164</v>
      </c>
      <c r="M14" s="415"/>
      <c r="N14" s="87" t="s">
        <v>163</v>
      </c>
      <c r="O14" s="88"/>
    </row>
    <row r="15" spans="1:15" ht="11.25" customHeight="1">
      <c r="A15" s="66"/>
      <c r="B15" s="67"/>
      <c r="C15" s="67"/>
      <c r="D15" s="68"/>
      <c r="E15" s="68"/>
      <c r="F15" s="68"/>
      <c r="G15" s="67"/>
      <c r="H15" s="67"/>
      <c r="I15" s="67"/>
      <c r="J15" s="67"/>
      <c r="K15" s="68"/>
      <c r="L15" s="68"/>
      <c r="M15" s="67"/>
      <c r="N15" s="67"/>
      <c r="O15" s="69"/>
    </row>
    <row r="16" spans="1:15" ht="32.25" customHeight="1">
      <c r="A16" s="70"/>
      <c r="B16" s="405" t="s">
        <v>142</v>
      </c>
      <c r="C16" s="405"/>
      <c r="D16" s="405"/>
      <c r="E16" s="405"/>
      <c r="F16" s="405"/>
      <c r="G16" s="405"/>
      <c r="H16" s="405"/>
      <c r="I16" s="405"/>
      <c r="J16" s="405"/>
      <c r="K16" s="406"/>
      <c r="L16" s="406"/>
      <c r="M16" s="406"/>
      <c r="N16" s="406"/>
      <c r="O16" s="407"/>
    </row>
    <row r="17" spans="1:15" ht="32.25" customHeight="1">
      <c r="A17" s="70"/>
      <c r="B17" s="410" t="s">
        <v>143</v>
      </c>
      <c r="C17" s="410"/>
      <c r="D17" s="410"/>
      <c r="E17" s="410"/>
      <c r="F17" s="410"/>
      <c r="G17" s="410"/>
      <c r="H17" s="410"/>
      <c r="I17" s="410"/>
      <c r="J17" s="410"/>
      <c r="K17" s="410"/>
      <c r="L17" s="410"/>
      <c r="M17" s="410"/>
      <c r="N17" s="410"/>
      <c r="O17" s="411"/>
    </row>
    <row r="18" spans="1:15" ht="29.25" customHeight="1">
      <c r="A18" s="70"/>
      <c r="B18" s="75"/>
      <c r="C18" s="75"/>
      <c r="D18" s="76"/>
      <c r="E18" s="76"/>
      <c r="F18" s="76"/>
      <c r="G18" s="75"/>
      <c r="H18" s="75"/>
      <c r="I18" s="75"/>
      <c r="J18" s="75"/>
      <c r="K18" s="76"/>
      <c r="L18" s="76"/>
      <c r="M18" s="75"/>
      <c r="N18" s="75"/>
      <c r="O18" s="77"/>
    </row>
    <row r="19" spans="1:15" ht="9.75" customHeight="1">
      <c r="A19" s="70"/>
      <c r="B19" s="75"/>
      <c r="C19" s="75"/>
      <c r="D19" s="76"/>
      <c r="E19" s="76"/>
      <c r="F19" s="76"/>
      <c r="G19" s="75"/>
      <c r="H19" s="75"/>
      <c r="I19" s="75"/>
      <c r="J19" s="75"/>
      <c r="K19" s="76"/>
      <c r="L19" s="76"/>
      <c r="M19" s="75"/>
      <c r="N19" s="75"/>
      <c r="O19" s="77"/>
    </row>
    <row r="20" spans="1:15" ht="35.25" customHeight="1">
      <c r="A20" s="71" t="s">
        <v>4</v>
      </c>
      <c r="B20" s="78" t="s">
        <v>4</v>
      </c>
      <c r="C20" s="78"/>
      <c r="D20" s="78"/>
      <c r="E20" s="78"/>
      <c r="F20" s="78"/>
      <c r="G20" s="78"/>
      <c r="H20" s="412">
        <f>E13</f>
        <v>45561</v>
      </c>
      <c r="I20" s="412"/>
      <c r="J20" s="412"/>
      <c r="K20" s="412"/>
      <c r="L20" s="412"/>
      <c r="M20" s="412"/>
      <c r="N20" s="79"/>
      <c r="O20" s="80"/>
    </row>
    <row r="21" spans="1:15" ht="216" customHeight="1" thickBot="1">
      <c r="A21" s="71"/>
      <c r="B21" s="78"/>
      <c r="C21" s="78"/>
      <c r="D21" s="78"/>
      <c r="E21" s="78"/>
      <c r="F21" s="78"/>
      <c r="G21" s="78"/>
      <c r="H21" s="78"/>
      <c r="I21" s="78"/>
      <c r="J21" s="78"/>
      <c r="K21" s="81"/>
      <c r="L21" s="81"/>
      <c r="M21" s="81"/>
      <c r="N21" s="81"/>
      <c r="O21" s="80"/>
    </row>
    <row r="22" spans="1:15" ht="39" customHeight="1">
      <c r="A22" s="82"/>
      <c r="B22" s="83"/>
      <c r="C22" s="83"/>
      <c r="D22" s="83"/>
      <c r="E22" s="83"/>
      <c r="F22" s="83"/>
      <c r="G22" s="83"/>
      <c r="H22" s="408" t="s">
        <v>4</v>
      </c>
      <c r="I22" s="408"/>
      <c r="J22" s="408"/>
      <c r="K22" s="408"/>
      <c r="L22" s="408"/>
      <c r="M22" s="408"/>
      <c r="N22" s="408"/>
      <c r="O22" s="409"/>
    </row>
    <row r="23" spans="1:15" ht="27" customHeight="1" thickBot="1">
      <c r="A23" s="72"/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84"/>
    </row>
    <row r="24" spans="1:15">
      <c r="L24" s="403" t="s">
        <v>157</v>
      </c>
      <c r="M24" s="404"/>
      <c r="N24" s="404"/>
      <c r="O24" s="404"/>
    </row>
    <row r="25" spans="1:15">
      <c r="L25" s="413" t="s">
        <v>158</v>
      </c>
      <c r="M25" s="413"/>
      <c r="N25" s="413"/>
      <c r="O25" s="413"/>
    </row>
  </sheetData>
  <mergeCells count="49">
    <mergeCell ref="L25:O25"/>
    <mergeCell ref="L14:M14"/>
    <mergeCell ref="H6:J6"/>
    <mergeCell ref="B5:D6"/>
    <mergeCell ref="E5:G6"/>
    <mergeCell ref="N5:N6"/>
    <mergeCell ref="E13:G13"/>
    <mergeCell ref="H13:J13"/>
    <mergeCell ref="K13:O13"/>
    <mergeCell ref="E14:G14"/>
    <mergeCell ref="H14:J14"/>
    <mergeCell ref="A13:D13"/>
    <mergeCell ref="A14:D14"/>
    <mergeCell ref="B9:D9"/>
    <mergeCell ref="B10:D10"/>
    <mergeCell ref="K7:O7"/>
    <mergeCell ref="L24:O24"/>
    <mergeCell ref="E8:G8"/>
    <mergeCell ref="H8:J8"/>
    <mergeCell ref="E9:G9"/>
    <mergeCell ref="H9:J9"/>
    <mergeCell ref="K9:O9"/>
    <mergeCell ref="B16:O16"/>
    <mergeCell ref="H22:O22"/>
    <mergeCell ref="B17:O17"/>
    <mergeCell ref="H20:M20"/>
    <mergeCell ref="B8:D8"/>
    <mergeCell ref="A11:A12"/>
    <mergeCell ref="B11:D11"/>
    <mergeCell ref="E11:G11"/>
    <mergeCell ref="H11:J11"/>
    <mergeCell ref="K11:O11"/>
    <mergeCell ref="B12:D12"/>
    <mergeCell ref="E12:O12"/>
    <mergeCell ref="A3:O3"/>
    <mergeCell ref="C4:F4"/>
    <mergeCell ref="K4:L4"/>
    <mergeCell ref="M4:O4"/>
    <mergeCell ref="H5:J5"/>
    <mergeCell ref="K5:M5"/>
    <mergeCell ref="A5:A10"/>
    <mergeCell ref="B7:D7"/>
    <mergeCell ref="E7:G7"/>
    <mergeCell ref="H7:J7"/>
    <mergeCell ref="K6:M6"/>
    <mergeCell ref="K8:O8"/>
    <mergeCell ref="E10:G10"/>
    <mergeCell ref="H10:J10"/>
    <mergeCell ref="K10:O10"/>
  </mergeCells>
  <phoneticPr fontId="3" type="noConversion"/>
  <printOptions horizontalCentered="1"/>
  <pageMargins left="0.31496062992125984" right="0.23622047244094491" top="0.65" bottom="0.51181102362204722" header="0.31496062992125984" footer="0.31496062992125984"/>
  <pageSetup paperSize="9" scale="7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25"/>
  <sheetViews>
    <sheetView topLeftCell="A2" zoomScale="80" zoomScaleNormal="80" workbookViewId="0">
      <selection activeCell="E7" sqref="E7:G7"/>
    </sheetView>
  </sheetViews>
  <sheetFormatPr defaultRowHeight="16.5"/>
  <cols>
    <col min="1" max="1" width="5" customWidth="1"/>
    <col min="2" max="2" width="4" customWidth="1"/>
    <col min="3" max="3" width="6.25" customWidth="1"/>
    <col min="4" max="4" width="11.625" customWidth="1"/>
    <col min="5" max="5" width="6.375" customWidth="1"/>
    <col min="6" max="6" width="8.125" customWidth="1"/>
    <col min="7" max="7" width="17.625" customWidth="1"/>
    <col min="8" max="8" width="5.875" customWidth="1"/>
    <col min="9" max="9" width="2.125" customWidth="1"/>
    <col min="10" max="10" width="14.25" customWidth="1"/>
    <col min="11" max="11" width="16.625" customWidth="1"/>
    <col min="12" max="12" width="6.375" customWidth="1"/>
    <col min="13" max="13" width="2.875" customWidth="1"/>
    <col min="14" max="14" width="7.25" customWidth="1"/>
    <col min="15" max="15" width="4.375" customWidth="1"/>
  </cols>
  <sheetData>
    <row r="2" spans="1:15" ht="25.5" customHeight="1" thickBot="1">
      <c r="A2" s="85" t="s">
        <v>201</v>
      </c>
      <c r="O2" s="2" t="s">
        <v>136</v>
      </c>
    </row>
    <row r="3" spans="1:15" ht="57" customHeight="1">
      <c r="A3" s="431" t="s">
        <v>171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  <c r="N3" s="432"/>
      <c r="O3" s="433"/>
    </row>
    <row r="4" spans="1:15" ht="23.25" customHeight="1" thickBot="1">
      <c r="A4" s="64"/>
      <c r="B4" s="74" t="s">
        <v>172</v>
      </c>
      <c r="C4" s="385" t="str">
        <f>구매리스트!B3</f>
        <v>4115-202409-049612</v>
      </c>
      <c r="D4" s="385"/>
      <c r="E4" s="385"/>
      <c r="F4" s="385"/>
      <c r="G4" s="74" t="s">
        <v>136</v>
      </c>
      <c r="H4" s="65"/>
      <c r="I4" s="65"/>
      <c r="J4" s="65"/>
      <c r="K4" s="386" t="s">
        <v>136</v>
      </c>
      <c r="L4" s="386"/>
      <c r="M4" s="387" t="s">
        <v>136</v>
      </c>
      <c r="N4" s="387"/>
      <c r="O4" s="388"/>
    </row>
    <row r="5" spans="1:15" ht="18.399999999999999" customHeight="1" thickBot="1">
      <c r="A5" s="434" t="s">
        <v>173</v>
      </c>
      <c r="B5" s="436" t="s">
        <v>191</v>
      </c>
      <c r="C5" s="437"/>
      <c r="D5" s="438"/>
      <c r="E5" s="423" t="str">
        <f>구매리스트!F3</f>
        <v>27SO8559</v>
      </c>
      <c r="F5" s="391"/>
      <c r="G5" s="424"/>
      <c r="H5" s="442" t="s">
        <v>177</v>
      </c>
      <c r="I5" s="442"/>
      <c r="J5" s="442"/>
      <c r="K5" s="390" t="s">
        <v>178</v>
      </c>
      <c r="L5" s="391"/>
      <c r="M5" s="391"/>
      <c r="N5" s="427" t="s">
        <v>141</v>
      </c>
      <c r="O5" s="90"/>
    </row>
    <row r="6" spans="1:15" ht="18.399999999999999" customHeight="1" thickBot="1">
      <c r="A6" s="434"/>
      <c r="B6" s="439"/>
      <c r="C6" s="440"/>
      <c r="D6" s="441"/>
      <c r="E6" s="425"/>
      <c r="F6" s="397"/>
      <c r="G6" s="426"/>
      <c r="H6" s="439" t="s">
        <v>195</v>
      </c>
      <c r="I6" s="440"/>
      <c r="J6" s="441"/>
      <c r="K6" s="396">
        <f>말소증!K6</f>
        <v>86686</v>
      </c>
      <c r="L6" s="397"/>
      <c r="M6" s="397"/>
      <c r="N6" s="428"/>
      <c r="O6" s="91"/>
    </row>
    <row r="7" spans="1:15" ht="36.75" customHeight="1" thickBot="1">
      <c r="A7" s="435"/>
      <c r="B7" s="443" t="s">
        <v>192</v>
      </c>
      <c r="C7" s="443"/>
      <c r="D7" s="443"/>
      <c r="E7" s="444" t="str">
        <f>구매리스트!I3</f>
        <v xml:space="preserve">Tiguan 2.0 TDI 4Motion </v>
      </c>
      <c r="F7" s="444"/>
      <c r="G7" s="444"/>
      <c r="H7" s="443" t="s">
        <v>196</v>
      </c>
      <c r="I7" s="443"/>
      <c r="J7" s="443"/>
      <c r="K7" s="398" t="str">
        <f>구매리스트!H3</f>
        <v xml:space="preserve">WVGZZZ5NZJW971190 </v>
      </c>
      <c r="L7" s="398"/>
      <c r="M7" s="398"/>
      <c r="N7" s="398"/>
      <c r="O7" s="398"/>
    </row>
    <row r="8" spans="1:15" ht="36.75" customHeight="1" thickBot="1">
      <c r="A8" s="435"/>
      <c r="B8" s="443" t="s">
        <v>193</v>
      </c>
      <c r="C8" s="443"/>
      <c r="D8" s="443"/>
      <c r="E8" s="398" t="str">
        <f>구매리스트!P3</f>
        <v>DFG</v>
      </c>
      <c r="F8" s="398"/>
      <c r="G8" s="398"/>
      <c r="H8" s="443" t="s">
        <v>197</v>
      </c>
      <c r="I8" s="443"/>
      <c r="J8" s="443"/>
      <c r="K8" s="398">
        <f>구매리스트!G3</f>
        <v>2018</v>
      </c>
      <c r="L8" s="398"/>
      <c r="M8" s="398"/>
      <c r="N8" s="398"/>
      <c r="O8" s="398"/>
    </row>
    <row r="9" spans="1:15" ht="36.75" customHeight="1" thickBot="1">
      <c r="A9" s="435"/>
      <c r="B9" s="443" t="s">
        <v>194</v>
      </c>
      <c r="C9" s="443"/>
      <c r="D9" s="443"/>
      <c r="E9" s="398" t="str">
        <f>구매리스트!K3</f>
        <v>024-2-00102-0018-1218</v>
      </c>
      <c r="F9" s="398"/>
      <c r="G9" s="398"/>
      <c r="H9" s="443" t="s">
        <v>198</v>
      </c>
      <c r="I9" s="443"/>
      <c r="J9" s="443"/>
      <c r="K9" s="398" t="s">
        <v>185</v>
      </c>
      <c r="L9" s="398"/>
      <c r="M9" s="398"/>
      <c r="N9" s="398"/>
      <c r="O9" s="398"/>
    </row>
    <row r="10" spans="1:15" ht="36.75" customHeight="1" thickBot="1">
      <c r="A10" s="435"/>
      <c r="B10" s="443" t="s">
        <v>190</v>
      </c>
      <c r="C10" s="443"/>
      <c r="D10" s="443"/>
      <c r="E10" s="399">
        <f>구매리스트!C3</f>
        <v>43445</v>
      </c>
      <c r="F10" s="398"/>
      <c r="G10" s="398"/>
      <c r="H10" s="443" t="s">
        <v>199</v>
      </c>
      <c r="I10" s="443"/>
      <c r="J10" s="443"/>
      <c r="K10" s="398" t="s">
        <v>136</v>
      </c>
      <c r="L10" s="398"/>
      <c r="M10" s="398"/>
      <c r="N10" s="398"/>
      <c r="O10" s="398"/>
    </row>
    <row r="11" spans="1:15" ht="36.75" customHeight="1" thickBot="1">
      <c r="A11" s="445" t="s">
        <v>174</v>
      </c>
      <c r="B11" s="447" t="s">
        <v>175</v>
      </c>
      <c r="C11" s="447"/>
      <c r="D11" s="447"/>
      <c r="E11" s="398" t="s">
        <v>306</v>
      </c>
      <c r="F11" s="398"/>
      <c r="G11" s="398"/>
      <c r="H11" s="443" t="s">
        <v>200</v>
      </c>
      <c r="I11" s="443"/>
      <c r="J11" s="443"/>
      <c r="K11" s="398" t="s">
        <v>183</v>
      </c>
      <c r="L11" s="398"/>
      <c r="M11" s="398"/>
      <c r="N11" s="398"/>
      <c r="O11" s="398"/>
    </row>
    <row r="12" spans="1:15" ht="36.75" customHeight="1" thickBot="1">
      <c r="A12" s="446"/>
      <c r="B12" s="447" t="s">
        <v>176</v>
      </c>
      <c r="C12" s="447"/>
      <c r="D12" s="447"/>
      <c r="E12" s="450" t="s">
        <v>184</v>
      </c>
      <c r="F12" s="451"/>
      <c r="G12" s="451"/>
      <c r="H12" s="451"/>
      <c r="I12" s="451"/>
      <c r="J12" s="451"/>
      <c r="K12" s="451"/>
      <c r="L12" s="451"/>
      <c r="M12" s="451"/>
      <c r="N12" s="451"/>
      <c r="O12" s="452"/>
    </row>
    <row r="13" spans="1:15" ht="36.75" customHeight="1" thickBot="1">
      <c r="A13" s="453" t="s">
        <v>188</v>
      </c>
      <c r="B13" s="454"/>
      <c r="C13" s="454"/>
      <c r="D13" s="455"/>
      <c r="E13" s="399">
        <f>구매리스트!J3</f>
        <v>45561</v>
      </c>
      <c r="F13" s="398"/>
      <c r="G13" s="398"/>
      <c r="H13" s="456" t="s">
        <v>189</v>
      </c>
      <c r="I13" s="456"/>
      <c r="J13" s="456"/>
      <c r="K13" s="429" t="s">
        <v>186</v>
      </c>
      <c r="L13" s="429"/>
      <c r="M13" s="429"/>
      <c r="N13" s="429"/>
      <c r="O13" s="429"/>
    </row>
    <row r="14" spans="1:15" ht="36.75" customHeight="1" thickBot="1">
      <c r="A14" s="453" t="s">
        <v>179</v>
      </c>
      <c r="B14" s="454"/>
      <c r="C14" s="454"/>
      <c r="D14" s="455"/>
      <c r="E14" s="398" t="s">
        <v>187</v>
      </c>
      <c r="F14" s="398"/>
      <c r="G14" s="398"/>
      <c r="H14" s="456" t="s">
        <v>203</v>
      </c>
      <c r="I14" s="456"/>
      <c r="J14" s="456"/>
      <c r="K14" s="97" t="s">
        <v>204</v>
      </c>
      <c r="L14" s="457" t="s">
        <v>205</v>
      </c>
      <c r="M14" s="458"/>
      <c r="N14" s="98" t="s">
        <v>206</v>
      </c>
      <c r="O14" s="88"/>
    </row>
    <row r="15" spans="1:15" ht="11.25" customHeight="1">
      <c r="A15" s="92"/>
      <c r="B15" s="93"/>
      <c r="C15" s="93"/>
      <c r="D15" s="94"/>
      <c r="E15" s="94"/>
      <c r="F15" s="94"/>
      <c r="G15" s="93"/>
      <c r="H15" s="93"/>
      <c r="I15" s="93"/>
      <c r="J15" s="93"/>
      <c r="K15" s="94"/>
      <c r="L15" s="94"/>
      <c r="M15" s="93"/>
      <c r="N15" s="93"/>
      <c r="O15" s="95"/>
    </row>
    <row r="16" spans="1:15" ht="32.25" customHeight="1">
      <c r="A16" s="96"/>
      <c r="B16" s="459" t="s">
        <v>180</v>
      </c>
      <c r="C16" s="459"/>
      <c r="D16" s="459"/>
      <c r="E16" s="459"/>
      <c r="F16" s="459"/>
      <c r="G16" s="459"/>
      <c r="H16" s="459"/>
      <c r="I16" s="459"/>
      <c r="J16" s="459"/>
      <c r="K16" s="460"/>
      <c r="L16" s="460"/>
      <c r="M16" s="460"/>
      <c r="N16" s="460"/>
      <c r="O16" s="461"/>
    </row>
    <row r="17" spans="1:15" ht="32.25" customHeight="1">
      <c r="A17" s="96"/>
      <c r="B17" s="448" t="s">
        <v>181</v>
      </c>
      <c r="C17" s="448"/>
      <c r="D17" s="448"/>
      <c r="E17" s="448"/>
      <c r="F17" s="448"/>
      <c r="G17" s="448"/>
      <c r="H17" s="448"/>
      <c r="I17" s="448"/>
      <c r="J17" s="448"/>
      <c r="K17" s="448"/>
      <c r="L17" s="448"/>
      <c r="M17" s="448"/>
      <c r="N17" s="448"/>
      <c r="O17" s="449"/>
    </row>
    <row r="18" spans="1:15" ht="32.25" customHeight="1">
      <c r="A18" s="96"/>
      <c r="B18" s="448" t="s">
        <v>182</v>
      </c>
      <c r="C18" s="448"/>
      <c r="D18" s="448"/>
      <c r="E18" s="448"/>
      <c r="F18" s="448"/>
      <c r="G18" s="448"/>
      <c r="H18" s="448"/>
      <c r="I18" s="448"/>
      <c r="J18" s="448"/>
      <c r="K18" s="448"/>
      <c r="L18" s="448"/>
      <c r="M18" s="448"/>
      <c r="N18" s="448"/>
      <c r="O18" s="449"/>
    </row>
    <row r="19" spans="1:15" ht="24.75" customHeight="1">
      <c r="A19" s="70"/>
      <c r="B19" s="75"/>
      <c r="C19" s="75"/>
      <c r="D19" s="76"/>
      <c r="E19" s="76"/>
      <c r="F19" s="76"/>
      <c r="G19" s="75"/>
      <c r="H19" s="75"/>
      <c r="I19" s="75"/>
      <c r="J19" s="75"/>
      <c r="K19" s="76"/>
      <c r="L19" s="76"/>
      <c r="M19" s="75"/>
      <c r="N19" s="75"/>
      <c r="O19" s="77"/>
    </row>
    <row r="20" spans="1:15" ht="35.25" customHeight="1">
      <c r="A20" s="71" t="s">
        <v>4</v>
      </c>
      <c r="B20" s="78" t="s">
        <v>4</v>
      </c>
      <c r="C20" s="78"/>
      <c r="D20" s="78"/>
      <c r="E20" s="78"/>
      <c r="F20" s="78"/>
      <c r="G20" s="78"/>
      <c r="H20" s="462">
        <f>말소증!H20</f>
        <v>45561</v>
      </c>
      <c r="I20" s="462"/>
      <c r="J20" s="462"/>
      <c r="K20" s="462"/>
      <c r="L20" s="462"/>
      <c r="M20" s="462"/>
      <c r="N20" s="79"/>
      <c r="O20" s="80"/>
    </row>
    <row r="21" spans="1:15" ht="216" customHeight="1" thickBot="1">
      <c r="A21" s="71"/>
      <c r="B21" s="78"/>
      <c r="C21" s="78"/>
      <c r="D21" s="78"/>
      <c r="E21" s="78"/>
      <c r="F21" s="78"/>
      <c r="G21" s="78"/>
      <c r="H21" s="78"/>
      <c r="I21" s="78"/>
      <c r="J21" s="78"/>
      <c r="K21" s="81"/>
      <c r="L21" s="81"/>
      <c r="M21" s="81"/>
      <c r="N21" s="81"/>
      <c r="O21" s="80"/>
    </row>
    <row r="22" spans="1:15" ht="39" customHeight="1">
      <c r="A22" s="82"/>
      <c r="B22" s="83"/>
      <c r="C22" s="83"/>
      <c r="D22" s="83"/>
      <c r="E22" s="83"/>
      <c r="F22" s="83"/>
      <c r="G22" s="83"/>
      <c r="H22" s="408" t="s">
        <v>4</v>
      </c>
      <c r="I22" s="408"/>
      <c r="J22" s="408"/>
      <c r="K22" s="408"/>
      <c r="L22" s="408"/>
      <c r="M22" s="408"/>
      <c r="N22" s="408"/>
      <c r="O22" s="409"/>
    </row>
    <row r="23" spans="1:15" ht="27" customHeight="1" thickBot="1">
      <c r="A23" s="72"/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84"/>
    </row>
    <row r="24" spans="1:15">
      <c r="L24" s="403" t="s">
        <v>157</v>
      </c>
      <c r="M24" s="404"/>
      <c r="N24" s="404"/>
      <c r="O24" s="404"/>
    </row>
    <row r="25" spans="1:15">
      <c r="L25" s="413" t="s">
        <v>202</v>
      </c>
      <c r="M25" s="413"/>
      <c r="N25" s="413"/>
      <c r="O25" s="413"/>
    </row>
  </sheetData>
  <mergeCells count="50">
    <mergeCell ref="L25:O25"/>
    <mergeCell ref="B18:O18"/>
    <mergeCell ref="E12:O12"/>
    <mergeCell ref="A13:D13"/>
    <mergeCell ref="E13:G13"/>
    <mergeCell ref="H13:J13"/>
    <mergeCell ref="K13:O13"/>
    <mergeCell ref="A14:D14"/>
    <mergeCell ref="E14:G14"/>
    <mergeCell ref="H14:J14"/>
    <mergeCell ref="L14:M14"/>
    <mergeCell ref="B16:O16"/>
    <mergeCell ref="B17:O17"/>
    <mergeCell ref="H20:M20"/>
    <mergeCell ref="H22:O22"/>
    <mergeCell ref="L24:O24"/>
    <mergeCell ref="B10:D10"/>
    <mergeCell ref="E10:G10"/>
    <mergeCell ref="H10:J10"/>
    <mergeCell ref="K10:O10"/>
    <mergeCell ref="A11:A12"/>
    <mergeCell ref="B11:D11"/>
    <mergeCell ref="E11:G11"/>
    <mergeCell ref="H11:J11"/>
    <mergeCell ref="K11:O11"/>
    <mergeCell ref="B12:D12"/>
    <mergeCell ref="B8:D8"/>
    <mergeCell ref="E8:G8"/>
    <mergeCell ref="H8:J8"/>
    <mergeCell ref="K8:O8"/>
    <mergeCell ref="B9:D9"/>
    <mergeCell ref="E9:G9"/>
    <mergeCell ref="H9:J9"/>
    <mergeCell ref="K9:O9"/>
    <mergeCell ref="A3:O3"/>
    <mergeCell ref="C4:F4"/>
    <mergeCell ref="K4:L4"/>
    <mergeCell ref="M4:O4"/>
    <mergeCell ref="A5:A10"/>
    <mergeCell ref="B5:D6"/>
    <mergeCell ref="E5:G6"/>
    <mergeCell ref="H5:J5"/>
    <mergeCell ref="K5:M5"/>
    <mergeCell ref="N5:N6"/>
    <mergeCell ref="H6:J6"/>
    <mergeCell ref="K6:M6"/>
    <mergeCell ref="B7:D7"/>
    <mergeCell ref="E7:G7"/>
    <mergeCell ref="H7:J7"/>
    <mergeCell ref="K7:O7"/>
  </mergeCells>
  <phoneticPr fontId="3" type="noConversion"/>
  <printOptions horizontalCentered="1"/>
  <pageMargins left="0.31496062992125984" right="0.23622047244094491" top="0.65" bottom="0.51181102362204722" header="0.31496062992125984" footer="0.31496062992125984"/>
  <pageSetup paperSize="9" scale="77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0.39997558519241921"/>
  </sheetPr>
  <dimension ref="A1:J40"/>
  <sheetViews>
    <sheetView view="pageBreakPreview" zoomScale="90" zoomScaleNormal="90" zoomScaleSheetLayoutView="90" workbookViewId="0">
      <selection activeCell="I24" sqref="I24"/>
    </sheetView>
  </sheetViews>
  <sheetFormatPr defaultRowHeight="16.5"/>
  <cols>
    <col min="1" max="1" width="4.25" customWidth="1"/>
    <col min="2" max="2" width="21.625" customWidth="1"/>
    <col min="3" max="3" width="7.5" customWidth="1"/>
    <col min="4" max="4" width="23.625" customWidth="1"/>
    <col min="5" max="5" width="7.75" customWidth="1"/>
    <col min="6" max="6" width="2.125" customWidth="1"/>
    <col min="7" max="7" width="12.25" customWidth="1"/>
    <col min="8" max="8" width="13.75" customWidth="1"/>
    <col min="9" max="9" width="14" customWidth="1"/>
  </cols>
  <sheetData>
    <row r="1" spans="1:10" ht="47.25" customHeight="1">
      <c r="A1" s="506" t="s">
        <v>207</v>
      </c>
      <c r="B1" s="507"/>
      <c r="C1" s="507"/>
      <c r="D1" s="507"/>
      <c r="E1" s="507"/>
      <c r="F1" s="508"/>
      <c r="G1" s="507"/>
      <c r="H1" s="507"/>
      <c r="I1" s="509"/>
    </row>
    <row r="2" spans="1:10" ht="18" customHeight="1">
      <c r="A2" s="463" t="s">
        <v>208</v>
      </c>
      <c r="B2" s="465"/>
      <c r="C2" s="465"/>
      <c r="D2" s="464"/>
      <c r="E2" s="463" t="s">
        <v>285</v>
      </c>
      <c r="F2" s="465"/>
      <c r="G2" s="169">
        <f>구매리스트!L3</f>
        <v>0</v>
      </c>
      <c r="H2" s="470" t="s">
        <v>286</v>
      </c>
      <c r="I2" s="471"/>
    </row>
    <row r="3" spans="1:10" ht="18" customHeight="1">
      <c r="A3" s="510" t="s">
        <v>210</v>
      </c>
      <c r="B3" s="511"/>
      <c r="C3" s="511"/>
      <c r="D3" s="512"/>
      <c r="E3" s="480" t="s">
        <v>287</v>
      </c>
      <c r="F3" s="481"/>
      <c r="G3" s="170">
        <f>구매리스트!L3</f>
        <v>0</v>
      </c>
      <c r="H3" s="472"/>
      <c r="I3" s="473"/>
    </row>
    <row r="4" spans="1:10" ht="18" customHeight="1">
      <c r="A4" s="510"/>
      <c r="B4" s="511"/>
      <c r="C4" s="511"/>
      <c r="D4" s="512"/>
      <c r="E4" s="474" t="s">
        <v>288</v>
      </c>
      <c r="F4" s="475"/>
      <c r="G4" s="475"/>
      <c r="H4" s="475"/>
      <c r="I4" s="476"/>
    </row>
    <row r="5" spans="1:10" ht="18" customHeight="1">
      <c r="A5" s="510"/>
      <c r="B5" s="511"/>
      <c r="C5" s="511"/>
      <c r="D5" s="512"/>
      <c r="E5" s="474"/>
      <c r="F5" s="475"/>
      <c r="G5" s="475"/>
      <c r="H5" s="475"/>
      <c r="I5" s="476"/>
    </row>
    <row r="6" spans="1:10" ht="18" customHeight="1">
      <c r="A6" s="510"/>
      <c r="B6" s="511"/>
      <c r="C6" s="511"/>
      <c r="D6" s="512"/>
      <c r="E6" s="477" t="s">
        <v>289</v>
      </c>
      <c r="F6" s="478"/>
      <c r="G6" s="478"/>
      <c r="H6" s="478"/>
      <c r="I6" s="479"/>
    </row>
    <row r="7" spans="1:10" ht="18" customHeight="1">
      <c r="A7" s="513"/>
      <c r="B7" s="514"/>
      <c r="C7" s="514"/>
      <c r="D7" s="515"/>
      <c r="E7" s="477" t="s">
        <v>290</v>
      </c>
      <c r="F7" s="478"/>
      <c r="G7" s="478"/>
      <c r="H7" s="478"/>
      <c r="I7" s="479"/>
    </row>
    <row r="8" spans="1:10" ht="18" customHeight="1">
      <c r="A8" s="463" t="s">
        <v>213</v>
      </c>
      <c r="B8" s="465"/>
      <c r="C8" s="465"/>
      <c r="D8" s="464"/>
      <c r="E8" s="491" t="s">
        <v>291</v>
      </c>
      <c r="F8" s="482"/>
      <c r="G8" s="482"/>
      <c r="H8" s="482"/>
      <c r="I8" s="483"/>
    </row>
    <row r="9" spans="1:10" ht="65.25" customHeight="1">
      <c r="A9" s="518" t="s">
        <v>318</v>
      </c>
      <c r="B9" s="519"/>
      <c r="C9" s="519"/>
      <c r="D9" s="520"/>
      <c r="E9" s="516" t="s">
        <v>292</v>
      </c>
      <c r="F9" s="516"/>
      <c r="G9" s="516"/>
      <c r="H9" s="516"/>
      <c r="I9" s="517"/>
      <c r="J9" t="s">
        <v>319</v>
      </c>
    </row>
    <row r="10" spans="1:10" ht="18" customHeight="1">
      <c r="A10" s="518"/>
      <c r="B10" s="519"/>
      <c r="C10" s="519"/>
      <c r="D10" s="520"/>
      <c r="E10" s="465" t="s">
        <v>209</v>
      </c>
      <c r="F10" s="465"/>
      <c r="G10" s="465"/>
      <c r="H10" s="465"/>
      <c r="I10" s="464"/>
    </row>
    <row r="11" spans="1:10" ht="35.25" customHeight="1">
      <c r="A11" s="521"/>
      <c r="B11" s="522"/>
      <c r="C11" s="522"/>
      <c r="D11" s="523"/>
      <c r="E11" s="466" t="str">
        <f>구매리스트!A3</f>
        <v>971190</v>
      </c>
      <c r="F11" s="467"/>
      <c r="G11" s="467"/>
      <c r="H11" s="467"/>
      <c r="I11" s="168">
        <f>구매리스트!M3</f>
        <v>45577</v>
      </c>
    </row>
    <row r="12" spans="1:10" ht="18" customHeight="1">
      <c r="A12" s="463" t="s">
        <v>215</v>
      </c>
      <c r="B12" s="465"/>
      <c r="C12" s="465"/>
      <c r="D12" s="464"/>
      <c r="E12" s="463" t="s">
        <v>211</v>
      </c>
      <c r="F12" s="465"/>
      <c r="G12" s="465"/>
      <c r="H12" s="465"/>
      <c r="I12" s="464"/>
    </row>
    <row r="13" spans="1:10" ht="18" customHeight="1">
      <c r="A13" s="524" t="s">
        <v>216</v>
      </c>
      <c r="B13" s="525"/>
      <c r="C13" s="525"/>
      <c r="D13" s="526"/>
      <c r="E13" s="478" t="s">
        <v>212</v>
      </c>
      <c r="F13" s="478"/>
      <c r="G13" s="478"/>
      <c r="H13" s="478"/>
      <c r="I13" s="479"/>
    </row>
    <row r="14" spans="1:10" ht="9.75" customHeight="1">
      <c r="A14" s="527"/>
      <c r="B14" s="528"/>
      <c r="C14" s="528"/>
      <c r="D14" s="529"/>
      <c r="E14" s="482"/>
      <c r="F14" s="482"/>
      <c r="G14" s="482"/>
      <c r="H14" s="482"/>
      <c r="I14" s="483"/>
    </row>
    <row r="15" spans="1:10" ht="16.5" customHeight="1">
      <c r="A15" s="463" t="s">
        <v>217</v>
      </c>
      <c r="B15" s="464"/>
      <c r="C15" s="465" t="s">
        <v>218</v>
      </c>
      <c r="D15" s="464"/>
      <c r="E15" s="465" t="s">
        <v>214</v>
      </c>
      <c r="F15" s="465"/>
      <c r="G15" s="465"/>
      <c r="H15" s="465"/>
      <c r="I15" s="464"/>
    </row>
    <row r="16" spans="1:10" ht="24" customHeight="1">
      <c r="A16" s="530" t="s">
        <v>283</v>
      </c>
      <c r="B16" s="531"/>
      <c r="C16" s="532" t="s">
        <v>320</v>
      </c>
      <c r="D16" s="533"/>
      <c r="E16" s="484" t="s">
        <v>48</v>
      </c>
      <c r="F16" s="485"/>
      <c r="G16" s="486"/>
      <c r="H16" s="486"/>
      <c r="I16" s="487"/>
    </row>
    <row r="17" spans="1:10" ht="16.5" customHeight="1">
      <c r="A17" s="463" t="s">
        <v>219</v>
      </c>
      <c r="B17" s="464"/>
      <c r="C17" s="465" t="s">
        <v>220</v>
      </c>
      <c r="D17" s="464"/>
      <c r="E17" s="534" t="s">
        <v>284</v>
      </c>
      <c r="F17" s="535"/>
      <c r="G17" s="535"/>
      <c r="H17" s="535"/>
      <c r="I17" s="536"/>
    </row>
    <row r="18" spans="1:10" ht="24" customHeight="1">
      <c r="A18" s="491" t="s">
        <v>221</v>
      </c>
      <c r="B18" s="483"/>
      <c r="C18" s="492">
        <f>I11</f>
        <v>45577</v>
      </c>
      <c r="D18" s="483"/>
      <c r="E18" s="537"/>
      <c r="F18" s="538"/>
      <c r="G18" s="538"/>
      <c r="H18" s="538"/>
      <c r="I18" s="539"/>
    </row>
    <row r="19" spans="1:10" ht="27" customHeight="1">
      <c r="A19" s="110" t="s">
        <v>222</v>
      </c>
      <c r="B19" s="114"/>
      <c r="C19" s="114" t="s">
        <v>223</v>
      </c>
      <c r="D19" s="115"/>
      <c r="E19" s="502" t="s">
        <v>224</v>
      </c>
      <c r="F19" s="503"/>
      <c r="G19" s="110" t="s">
        <v>225</v>
      </c>
      <c r="H19" s="110" t="s">
        <v>226</v>
      </c>
      <c r="I19" s="116" t="s">
        <v>240</v>
      </c>
    </row>
    <row r="20" spans="1:10" ht="10.5" customHeight="1">
      <c r="A20" s="122"/>
      <c r="B20" s="123"/>
      <c r="C20" s="123"/>
      <c r="D20" s="123"/>
      <c r="E20" s="123"/>
      <c r="F20" s="123"/>
      <c r="G20" s="123"/>
      <c r="H20" s="123"/>
      <c r="I20" s="124"/>
    </row>
    <row r="21" spans="1:10" ht="27" customHeight="1">
      <c r="A21" s="132" t="s">
        <v>227</v>
      </c>
      <c r="B21" s="133" t="s">
        <v>228</v>
      </c>
      <c r="C21" s="133" t="s">
        <v>229</v>
      </c>
      <c r="D21" s="133" t="s">
        <v>230</v>
      </c>
      <c r="E21" s="504" t="s">
        <v>231</v>
      </c>
      <c r="F21" s="505"/>
      <c r="G21" s="134" t="s">
        <v>232</v>
      </c>
      <c r="H21" s="135" t="s">
        <v>233</v>
      </c>
      <c r="I21" s="136" t="s">
        <v>234</v>
      </c>
      <c r="J21" s="102"/>
    </row>
    <row r="22" spans="1:10" ht="27" customHeight="1">
      <c r="A22" s="128">
        <v>1</v>
      </c>
      <c r="B22" s="129" t="str">
        <f>구매리스트!I3</f>
        <v xml:space="preserve">Tiguan 2.0 TDI 4Motion </v>
      </c>
      <c r="C22" s="130">
        <f>구매리스트!G3</f>
        <v>2018</v>
      </c>
      <c r="D22" s="131" t="str">
        <f>구매리스트!H3</f>
        <v xml:space="preserve">WVGZZZ5NZJW971190 </v>
      </c>
      <c r="E22" s="488">
        <v>1</v>
      </c>
      <c r="F22" s="489"/>
      <c r="G22" s="137">
        <v>15493</v>
      </c>
      <c r="H22" s="137">
        <f>SUM(G22)</f>
        <v>15493</v>
      </c>
      <c r="I22" s="138">
        <v>1800</v>
      </c>
      <c r="J22" s="112">
        <f>SUM(H22:I22)</f>
        <v>17293</v>
      </c>
    </row>
    <row r="23" spans="1:10" ht="36" customHeight="1">
      <c r="A23" s="117"/>
      <c r="B23" s="493" t="s">
        <v>4</v>
      </c>
      <c r="C23" s="494"/>
      <c r="D23" s="494"/>
      <c r="E23" s="494"/>
      <c r="F23" s="495"/>
      <c r="G23" s="494"/>
      <c r="H23" s="494"/>
      <c r="I23" s="496"/>
      <c r="J23" s="112"/>
    </row>
    <row r="24" spans="1:10" ht="27" customHeight="1">
      <c r="A24" s="117">
        <v>2</v>
      </c>
      <c r="B24" s="106" t="s">
        <v>48</v>
      </c>
      <c r="C24" s="104" t="s">
        <v>48</v>
      </c>
      <c r="D24" s="107" t="s">
        <v>48</v>
      </c>
      <c r="E24" s="488"/>
      <c r="F24" s="489"/>
      <c r="G24" s="111" t="s">
        <v>48</v>
      </c>
      <c r="H24" s="113" t="s">
        <v>48</v>
      </c>
      <c r="I24" s="105" t="s">
        <v>48</v>
      </c>
      <c r="J24" s="112">
        <v>0</v>
      </c>
    </row>
    <row r="25" spans="1:10" ht="36" customHeight="1">
      <c r="A25" s="117"/>
      <c r="B25" s="493" t="s">
        <v>48</v>
      </c>
      <c r="C25" s="494"/>
      <c r="D25" s="494"/>
      <c r="E25" s="494"/>
      <c r="F25" s="495"/>
      <c r="G25" s="494"/>
      <c r="H25" s="494"/>
      <c r="I25" s="496"/>
      <c r="J25" s="112"/>
    </row>
    <row r="26" spans="1:10" ht="27" customHeight="1">
      <c r="A26" s="117">
        <v>3</v>
      </c>
      <c r="B26" s="106" t="s">
        <v>48</v>
      </c>
      <c r="C26" s="104" t="s">
        <v>48</v>
      </c>
      <c r="D26" s="107" t="s">
        <v>48</v>
      </c>
      <c r="E26" s="488"/>
      <c r="F26" s="489"/>
      <c r="G26" s="111" t="s">
        <v>48</v>
      </c>
      <c r="H26" s="113" t="s">
        <v>48</v>
      </c>
      <c r="I26" s="105" t="s">
        <v>48</v>
      </c>
      <c r="J26" s="112">
        <v>0</v>
      </c>
    </row>
    <row r="27" spans="1:10" ht="36" customHeight="1">
      <c r="A27" s="117"/>
      <c r="B27" s="493" t="s">
        <v>48</v>
      </c>
      <c r="C27" s="497"/>
      <c r="D27" s="497"/>
      <c r="E27" s="497"/>
      <c r="F27" s="498"/>
      <c r="G27" s="497"/>
      <c r="H27" s="497"/>
      <c r="I27" s="499"/>
      <c r="J27" s="112"/>
    </row>
    <row r="28" spans="1:10" ht="27" customHeight="1">
      <c r="A28" s="117">
        <v>4</v>
      </c>
      <c r="B28" s="108" t="s">
        <v>48</v>
      </c>
      <c r="C28" s="104" t="s">
        <v>48</v>
      </c>
      <c r="D28" s="109" t="s">
        <v>48</v>
      </c>
      <c r="E28" s="488"/>
      <c r="F28" s="489"/>
      <c r="G28" s="111" t="s">
        <v>48</v>
      </c>
      <c r="H28" s="113" t="s">
        <v>48</v>
      </c>
      <c r="I28" s="105" t="s">
        <v>48</v>
      </c>
      <c r="J28" s="112">
        <v>0</v>
      </c>
    </row>
    <row r="29" spans="1:10" ht="36" customHeight="1">
      <c r="A29" s="117" t="s">
        <v>48</v>
      </c>
      <c r="B29" s="493" t="s">
        <v>48</v>
      </c>
      <c r="C29" s="494"/>
      <c r="D29" s="494"/>
      <c r="E29" s="494"/>
      <c r="F29" s="495"/>
      <c r="G29" s="494"/>
      <c r="H29" s="494"/>
      <c r="I29" s="496"/>
      <c r="J29" s="102"/>
    </row>
    <row r="30" spans="1:10" ht="27" customHeight="1">
      <c r="A30" s="117">
        <v>5</v>
      </c>
      <c r="B30" s="108" t="s">
        <v>48</v>
      </c>
      <c r="C30" s="104" t="s">
        <v>48</v>
      </c>
      <c r="D30" s="109" t="s">
        <v>48</v>
      </c>
      <c r="E30" s="488"/>
      <c r="F30" s="489"/>
      <c r="G30" s="111" t="s">
        <v>48</v>
      </c>
      <c r="H30" s="113" t="s">
        <v>48</v>
      </c>
      <c r="I30" s="105" t="s">
        <v>48</v>
      </c>
      <c r="J30" s="102"/>
    </row>
    <row r="31" spans="1:10" ht="36" customHeight="1" thickBot="1">
      <c r="A31" s="117" t="s">
        <v>48</v>
      </c>
      <c r="B31" s="493" t="s">
        <v>48</v>
      </c>
      <c r="C31" s="494"/>
      <c r="D31" s="494"/>
      <c r="E31" s="494"/>
      <c r="F31" s="495"/>
      <c r="G31" s="494"/>
      <c r="H31" s="494"/>
      <c r="I31" s="496"/>
      <c r="J31" s="102"/>
    </row>
    <row r="32" spans="1:10" ht="39.75" customHeight="1" thickTop="1">
      <c r="A32" s="118"/>
      <c r="B32" s="500" t="s">
        <v>48</v>
      </c>
      <c r="C32" s="500"/>
      <c r="D32" s="501" t="s">
        <v>235</v>
      </c>
      <c r="E32" s="501"/>
      <c r="F32" s="103"/>
      <c r="G32" s="103"/>
      <c r="H32" s="468">
        <f>SUM(H22:I22,H24:I24,H26:I26,H28:I28,H30:I30)</f>
        <v>17293</v>
      </c>
      <c r="I32" s="469"/>
      <c r="J32" s="102"/>
    </row>
    <row r="33" spans="1:10">
      <c r="A33" s="119"/>
      <c r="B33" s="120"/>
      <c r="C33" s="120"/>
      <c r="D33" s="120" t="s">
        <v>48</v>
      </c>
      <c r="E33" s="490" t="s">
        <v>48</v>
      </c>
      <c r="F33" s="490"/>
      <c r="G33" s="490"/>
      <c r="H33" s="490"/>
      <c r="I33" s="121"/>
      <c r="J33" s="102"/>
    </row>
    <row r="34" spans="1:10">
      <c r="A34" s="122" t="s">
        <v>236</v>
      </c>
      <c r="B34" s="123"/>
      <c r="C34" s="123"/>
      <c r="D34" s="123"/>
      <c r="E34" s="490" t="s">
        <v>237</v>
      </c>
      <c r="F34" s="490"/>
      <c r="G34" s="490"/>
      <c r="H34" s="490"/>
      <c r="I34" s="124"/>
    </row>
    <row r="35" spans="1:10">
      <c r="A35" s="122" t="s">
        <v>238</v>
      </c>
      <c r="B35" s="123"/>
      <c r="C35" s="123"/>
      <c r="D35" s="123"/>
      <c r="E35" s="123"/>
      <c r="F35" s="123"/>
      <c r="G35" s="123"/>
      <c r="H35" s="123"/>
      <c r="I35" s="124"/>
    </row>
    <row r="36" spans="1:10">
      <c r="A36" s="122"/>
      <c r="B36" s="123"/>
      <c r="C36" s="123"/>
      <c r="D36" s="123"/>
      <c r="E36" s="123"/>
      <c r="F36" s="123"/>
      <c r="G36" s="123"/>
      <c r="H36" s="123"/>
      <c r="I36" s="124"/>
    </row>
    <row r="37" spans="1:10">
      <c r="A37" s="122"/>
      <c r="B37" s="123"/>
      <c r="C37" s="123"/>
      <c r="D37" s="123"/>
      <c r="E37" s="123"/>
      <c r="F37" s="123"/>
      <c r="G37" s="123"/>
      <c r="H37" s="123"/>
      <c r="I37" s="124"/>
    </row>
    <row r="38" spans="1:10">
      <c r="A38" s="122"/>
      <c r="B38" s="123"/>
      <c r="C38" s="123"/>
      <c r="D38" s="123"/>
      <c r="E38" s="123"/>
      <c r="F38" s="123"/>
      <c r="G38" s="123"/>
      <c r="H38" s="123"/>
      <c r="I38" s="124"/>
    </row>
    <row r="39" spans="1:10">
      <c r="A39" s="122"/>
      <c r="B39" s="123"/>
      <c r="C39" s="123"/>
      <c r="D39" s="123"/>
      <c r="E39" s="123"/>
      <c r="F39" s="123"/>
      <c r="G39" s="123"/>
      <c r="H39" s="123"/>
      <c r="I39" s="124"/>
    </row>
    <row r="40" spans="1:10">
      <c r="A40" s="125"/>
      <c r="B40" s="126"/>
      <c r="C40" s="126"/>
      <c r="D40" s="126"/>
      <c r="E40" s="126"/>
      <c r="F40" s="126"/>
      <c r="G40" s="126"/>
      <c r="H40" s="126"/>
      <c r="I40" s="127"/>
    </row>
  </sheetData>
  <mergeCells count="47">
    <mergeCell ref="E34:H34"/>
    <mergeCell ref="A1:I1"/>
    <mergeCell ref="A2:D2"/>
    <mergeCell ref="A3:D7"/>
    <mergeCell ref="E8:I8"/>
    <mergeCell ref="E9:I9"/>
    <mergeCell ref="E10:I10"/>
    <mergeCell ref="A9:D11"/>
    <mergeCell ref="A12:D12"/>
    <mergeCell ref="A13:D14"/>
    <mergeCell ref="A15:B15"/>
    <mergeCell ref="C15:D15"/>
    <mergeCell ref="A16:B16"/>
    <mergeCell ref="C16:D16"/>
    <mergeCell ref="E17:I18"/>
    <mergeCell ref="A8:D8"/>
    <mergeCell ref="E33:H33"/>
    <mergeCell ref="A18:B18"/>
    <mergeCell ref="C18:D18"/>
    <mergeCell ref="B23:I23"/>
    <mergeCell ref="B25:I25"/>
    <mergeCell ref="B27:I27"/>
    <mergeCell ref="B29:I29"/>
    <mergeCell ref="B32:C32"/>
    <mergeCell ref="B31:I31"/>
    <mergeCell ref="D32:E32"/>
    <mergeCell ref="E19:F19"/>
    <mergeCell ref="E21:F21"/>
    <mergeCell ref="E22:F22"/>
    <mergeCell ref="E24:F24"/>
    <mergeCell ref="E26:F26"/>
    <mergeCell ref="A17:B17"/>
    <mergeCell ref="C17:D17"/>
    <mergeCell ref="E11:H11"/>
    <mergeCell ref="H32:I32"/>
    <mergeCell ref="H2:I3"/>
    <mergeCell ref="E4:I5"/>
    <mergeCell ref="E6:I6"/>
    <mergeCell ref="E2:F2"/>
    <mergeCell ref="E3:F3"/>
    <mergeCell ref="E7:I7"/>
    <mergeCell ref="E12:I12"/>
    <mergeCell ref="E13:I14"/>
    <mergeCell ref="E15:I15"/>
    <mergeCell ref="E16:I16"/>
    <mergeCell ref="E28:F28"/>
    <mergeCell ref="E30:F30"/>
  </mergeCells>
  <phoneticPr fontId="3" type="noConversion"/>
  <printOptions horizontalCentered="1"/>
  <pageMargins left="0.31496062992125984" right="0.27559055118110237" top="0.47244094488188981" bottom="0.43307086614173229" header="0.31496062992125984" footer="0.31496062992125984"/>
  <pageSetup paperSize="9" scale="76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5" tint="0.39997558519241921"/>
  </sheetPr>
  <dimension ref="A1:J40"/>
  <sheetViews>
    <sheetView view="pageBreakPreview" topLeftCell="A2" zoomScale="90" zoomScaleNormal="90" zoomScaleSheetLayoutView="90" workbookViewId="0">
      <selection activeCell="B22" sqref="B22"/>
    </sheetView>
  </sheetViews>
  <sheetFormatPr defaultRowHeight="16.5"/>
  <cols>
    <col min="1" max="1" width="4.25" customWidth="1"/>
    <col min="2" max="2" width="21.625" customWidth="1"/>
    <col min="3" max="3" width="7.5" customWidth="1"/>
    <col min="4" max="4" width="23.625" customWidth="1"/>
    <col min="5" max="5" width="7.75" customWidth="1"/>
    <col min="6" max="6" width="2.125" customWidth="1"/>
    <col min="7" max="7" width="12.25" customWidth="1"/>
    <col min="8" max="8" width="13.75" customWidth="1"/>
    <col min="9" max="9" width="14" customWidth="1"/>
  </cols>
  <sheetData>
    <row r="1" spans="1:10" ht="47.25" customHeight="1">
      <c r="A1" s="506" t="s">
        <v>239</v>
      </c>
      <c r="B1" s="507"/>
      <c r="C1" s="507"/>
      <c r="D1" s="507"/>
      <c r="E1" s="507"/>
      <c r="F1" s="508"/>
      <c r="G1" s="507"/>
      <c r="H1" s="507"/>
      <c r="I1" s="509"/>
    </row>
    <row r="2" spans="1:10" ht="18" customHeight="1">
      <c r="A2" s="463" t="s">
        <v>208</v>
      </c>
      <c r="B2" s="465"/>
      <c r="C2" s="465"/>
      <c r="D2" s="464"/>
      <c r="E2" s="463" t="s">
        <v>285</v>
      </c>
      <c r="F2" s="465"/>
      <c r="G2" s="169">
        <f>차량인보이스!G2</f>
        <v>0</v>
      </c>
      <c r="H2" s="470" t="s">
        <v>286</v>
      </c>
      <c r="I2" s="471"/>
    </row>
    <row r="3" spans="1:10" ht="18" customHeight="1">
      <c r="A3" s="510" t="s">
        <v>210</v>
      </c>
      <c r="B3" s="511"/>
      <c r="C3" s="511"/>
      <c r="D3" s="512"/>
      <c r="E3" s="480" t="s">
        <v>287</v>
      </c>
      <c r="F3" s="481"/>
      <c r="G3" s="170">
        <f>차량인보이스!G3</f>
        <v>0</v>
      </c>
      <c r="H3" s="472"/>
      <c r="I3" s="473"/>
    </row>
    <row r="4" spans="1:10" ht="18" customHeight="1">
      <c r="A4" s="510"/>
      <c r="B4" s="511"/>
      <c r="C4" s="511"/>
      <c r="D4" s="512"/>
      <c r="E4" s="474" t="s">
        <v>288</v>
      </c>
      <c r="F4" s="475"/>
      <c r="G4" s="475"/>
      <c r="H4" s="475"/>
      <c r="I4" s="476"/>
    </row>
    <row r="5" spans="1:10" ht="18" customHeight="1">
      <c r="A5" s="510"/>
      <c r="B5" s="511"/>
      <c r="C5" s="511"/>
      <c r="D5" s="512"/>
      <c r="E5" s="474"/>
      <c r="F5" s="475"/>
      <c r="G5" s="475"/>
      <c r="H5" s="475"/>
      <c r="I5" s="476"/>
    </row>
    <row r="6" spans="1:10" ht="18" customHeight="1">
      <c r="A6" s="510"/>
      <c r="B6" s="511"/>
      <c r="C6" s="511"/>
      <c r="D6" s="512"/>
      <c r="E6" s="477" t="s">
        <v>289</v>
      </c>
      <c r="F6" s="478"/>
      <c r="G6" s="478"/>
      <c r="H6" s="478"/>
      <c r="I6" s="479"/>
    </row>
    <row r="7" spans="1:10" ht="18" customHeight="1">
      <c r="A7" s="513"/>
      <c r="B7" s="514"/>
      <c r="C7" s="514"/>
      <c r="D7" s="515"/>
      <c r="E7" s="477" t="s">
        <v>290</v>
      </c>
      <c r="F7" s="478"/>
      <c r="G7" s="478"/>
      <c r="H7" s="478"/>
      <c r="I7" s="479"/>
    </row>
    <row r="8" spans="1:10" ht="18" customHeight="1">
      <c r="A8" s="463" t="s">
        <v>213</v>
      </c>
      <c r="B8" s="465"/>
      <c r="C8" s="465"/>
      <c r="D8" s="464"/>
      <c r="E8" s="491" t="s">
        <v>291</v>
      </c>
      <c r="F8" s="482"/>
      <c r="G8" s="482"/>
      <c r="H8" s="482"/>
      <c r="I8" s="483"/>
    </row>
    <row r="9" spans="1:10" ht="65.25" customHeight="1">
      <c r="A9" s="543" t="str">
        <f>차량인보이스!A9</f>
        <v>Robert gashi
P02585569
City prishtina,  Kosovo
10000
+383481811116
Robert_gashi@live.com</v>
      </c>
      <c r="B9" s="544"/>
      <c r="C9" s="544"/>
      <c r="D9" s="545"/>
      <c r="E9" s="516" t="s">
        <v>292</v>
      </c>
      <c r="F9" s="516"/>
      <c r="G9" s="516"/>
      <c r="H9" s="516"/>
      <c r="I9" s="517"/>
      <c r="J9" t="s">
        <v>4</v>
      </c>
    </row>
    <row r="10" spans="1:10" ht="18" customHeight="1">
      <c r="A10" s="543"/>
      <c r="B10" s="544"/>
      <c r="C10" s="544"/>
      <c r="D10" s="545"/>
      <c r="E10" s="465" t="s">
        <v>209</v>
      </c>
      <c r="F10" s="465"/>
      <c r="G10" s="465"/>
      <c r="H10" s="465"/>
      <c r="I10" s="464"/>
    </row>
    <row r="11" spans="1:10" ht="35.25" customHeight="1">
      <c r="A11" s="546"/>
      <c r="B11" s="547"/>
      <c r="C11" s="547"/>
      <c r="D11" s="548"/>
      <c r="E11" s="466" t="str">
        <f>구매리스트!A3</f>
        <v>971190</v>
      </c>
      <c r="F11" s="467"/>
      <c r="G11" s="467"/>
      <c r="H11" s="467"/>
      <c r="I11" s="168">
        <f>구매리스트!M3</f>
        <v>45577</v>
      </c>
    </row>
    <row r="12" spans="1:10" ht="18" customHeight="1">
      <c r="A12" s="463" t="s">
        <v>215</v>
      </c>
      <c r="B12" s="465"/>
      <c r="C12" s="465"/>
      <c r="D12" s="464"/>
      <c r="E12" s="463" t="s">
        <v>211</v>
      </c>
      <c r="F12" s="465"/>
      <c r="G12" s="465"/>
      <c r="H12" s="465"/>
      <c r="I12" s="464"/>
    </row>
    <row r="13" spans="1:10" ht="18" customHeight="1">
      <c r="A13" s="524" t="s">
        <v>216</v>
      </c>
      <c r="B13" s="525"/>
      <c r="C13" s="525"/>
      <c r="D13" s="526"/>
      <c r="E13" s="478" t="s">
        <v>212</v>
      </c>
      <c r="F13" s="478"/>
      <c r="G13" s="478"/>
      <c r="H13" s="478"/>
      <c r="I13" s="479"/>
    </row>
    <row r="14" spans="1:10" ht="9.75" customHeight="1">
      <c r="A14" s="527"/>
      <c r="B14" s="528"/>
      <c r="C14" s="528"/>
      <c r="D14" s="529"/>
      <c r="E14" s="482"/>
      <c r="F14" s="482"/>
      <c r="G14" s="482"/>
      <c r="H14" s="482"/>
      <c r="I14" s="483"/>
    </row>
    <row r="15" spans="1:10" ht="16.5" customHeight="1">
      <c r="A15" s="463" t="s">
        <v>217</v>
      </c>
      <c r="B15" s="464"/>
      <c r="C15" s="465" t="s">
        <v>218</v>
      </c>
      <c r="D15" s="464"/>
      <c r="E15" s="465" t="s">
        <v>214</v>
      </c>
      <c r="F15" s="465"/>
      <c r="G15" s="465"/>
      <c r="H15" s="465"/>
      <c r="I15" s="464"/>
    </row>
    <row r="16" spans="1:10" ht="24" customHeight="1">
      <c r="A16" s="530" t="s">
        <v>283</v>
      </c>
      <c r="B16" s="531"/>
      <c r="C16" s="492" t="str">
        <f>차량인보이스!C16</f>
        <v>DURRESS,  ALBANIA</v>
      </c>
      <c r="D16" s="483"/>
      <c r="E16" s="484" t="s">
        <v>48</v>
      </c>
      <c r="F16" s="485"/>
      <c r="G16" s="486"/>
      <c r="H16" s="486"/>
      <c r="I16" s="487"/>
    </row>
    <row r="17" spans="1:10" ht="16.5" customHeight="1">
      <c r="A17" s="463" t="s">
        <v>219</v>
      </c>
      <c r="B17" s="464"/>
      <c r="C17" s="465" t="s">
        <v>220</v>
      </c>
      <c r="D17" s="464"/>
      <c r="E17" s="534" t="s">
        <v>284</v>
      </c>
      <c r="F17" s="535"/>
      <c r="G17" s="535"/>
      <c r="H17" s="535"/>
      <c r="I17" s="536"/>
    </row>
    <row r="18" spans="1:10" ht="24" customHeight="1">
      <c r="A18" s="491" t="s">
        <v>221</v>
      </c>
      <c r="B18" s="483"/>
      <c r="C18" s="492">
        <f>차량인보이스!C18</f>
        <v>45577</v>
      </c>
      <c r="D18" s="483"/>
      <c r="E18" s="537"/>
      <c r="F18" s="538"/>
      <c r="G18" s="538"/>
      <c r="H18" s="538"/>
      <c r="I18" s="539"/>
    </row>
    <row r="19" spans="1:10" ht="27" customHeight="1">
      <c r="A19" s="110" t="s">
        <v>222</v>
      </c>
      <c r="B19" s="114"/>
      <c r="C19" s="114" t="s">
        <v>223</v>
      </c>
      <c r="D19" s="115"/>
      <c r="E19" s="502" t="s">
        <v>224</v>
      </c>
      <c r="F19" s="503"/>
      <c r="G19" s="110" t="s">
        <v>225</v>
      </c>
      <c r="H19" s="110" t="s">
        <v>226</v>
      </c>
      <c r="I19" s="110" t="s">
        <v>243</v>
      </c>
    </row>
    <row r="20" spans="1:10" ht="10.5" customHeight="1">
      <c r="A20" s="122"/>
      <c r="B20" s="123"/>
      <c r="C20" s="123"/>
      <c r="D20" s="123"/>
      <c r="E20" s="123"/>
      <c r="F20" s="123"/>
      <c r="G20" s="123"/>
      <c r="H20" s="123"/>
      <c r="I20" s="124"/>
    </row>
    <row r="21" spans="1:10" ht="27" customHeight="1">
      <c r="A21" s="132" t="s">
        <v>227</v>
      </c>
      <c r="B21" s="133" t="s">
        <v>228</v>
      </c>
      <c r="C21" s="133" t="s">
        <v>229</v>
      </c>
      <c r="D21" s="133" t="s">
        <v>230</v>
      </c>
      <c r="E21" s="504" t="s">
        <v>231</v>
      </c>
      <c r="F21" s="505"/>
      <c r="G21" s="134" t="s">
        <v>232</v>
      </c>
      <c r="H21" s="135" t="s">
        <v>233</v>
      </c>
      <c r="I21" s="171" t="s">
        <v>241</v>
      </c>
      <c r="J21" s="102"/>
    </row>
    <row r="22" spans="1:10" ht="27" customHeight="1">
      <c r="A22" s="128">
        <v>1</v>
      </c>
      <c r="B22" s="129" t="str">
        <f>차량인보이스!B22</f>
        <v xml:space="preserve">Tiguan 2.0 TDI 4Motion </v>
      </c>
      <c r="C22" s="130">
        <f>차량인보이스!C22</f>
        <v>2018</v>
      </c>
      <c r="D22" s="131" t="str">
        <f>차량인보이스!D22</f>
        <v xml:space="preserve">WVGZZZ5NZJW971190 </v>
      </c>
      <c r="E22" s="488">
        <f>차량인보이스!E22</f>
        <v>1</v>
      </c>
      <c r="F22" s="489"/>
      <c r="G22" s="137" t="s">
        <v>242</v>
      </c>
      <c r="H22" s="137" t="s">
        <v>242</v>
      </c>
      <c r="I22" s="140">
        <f>한글등록증!H25</f>
        <v>2085</v>
      </c>
      <c r="J22" s="112" t="s">
        <v>242</v>
      </c>
    </row>
    <row r="23" spans="1:10" ht="36" customHeight="1">
      <c r="A23" s="117"/>
      <c r="B23" s="493" t="str">
        <f>차량인보이스!B23</f>
        <v xml:space="preserve"> </v>
      </c>
      <c r="C23" s="494"/>
      <c r="D23" s="494"/>
      <c r="E23" s="494"/>
      <c r="F23" s="495"/>
      <c r="G23" s="494"/>
      <c r="H23" s="494"/>
      <c r="I23" s="496"/>
      <c r="J23" s="112"/>
    </row>
    <row r="24" spans="1:10" ht="27" customHeight="1">
      <c r="A24" s="117">
        <v>2</v>
      </c>
      <c r="B24" s="106" t="s">
        <v>48</v>
      </c>
      <c r="C24" s="104" t="s">
        <v>48</v>
      </c>
      <c r="D24" s="107" t="s">
        <v>48</v>
      </c>
      <c r="E24" s="488"/>
      <c r="F24" s="489"/>
      <c r="G24" s="111" t="s">
        <v>48</v>
      </c>
      <c r="H24" s="113" t="s">
        <v>48</v>
      </c>
      <c r="I24" s="105" t="s">
        <v>48</v>
      </c>
      <c r="J24" s="112" t="s">
        <v>242</v>
      </c>
    </row>
    <row r="25" spans="1:10" ht="36" customHeight="1">
      <c r="A25" s="117"/>
      <c r="B25" s="493" t="s">
        <v>48</v>
      </c>
      <c r="C25" s="494"/>
      <c r="D25" s="494"/>
      <c r="E25" s="494"/>
      <c r="F25" s="495"/>
      <c r="G25" s="494"/>
      <c r="H25" s="494"/>
      <c r="I25" s="496"/>
      <c r="J25" s="112"/>
    </row>
    <row r="26" spans="1:10" ht="27" customHeight="1">
      <c r="A26" s="117">
        <v>3</v>
      </c>
      <c r="B26" s="106" t="s">
        <v>48</v>
      </c>
      <c r="C26" s="104" t="s">
        <v>48</v>
      </c>
      <c r="D26" s="107" t="s">
        <v>48</v>
      </c>
      <c r="E26" s="488"/>
      <c r="F26" s="489"/>
      <c r="G26" s="111" t="s">
        <v>48</v>
      </c>
      <c r="H26" s="113" t="s">
        <v>48</v>
      </c>
      <c r="I26" s="105" t="s">
        <v>48</v>
      </c>
      <c r="J26" s="112" t="s">
        <v>242</v>
      </c>
    </row>
    <row r="27" spans="1:10" ht="36" customHeight="1">
      <c r="A27" s="117"/>
      <c r="B27" s="493" t="s">
        <v>48</v>
      </c>
      <c r="C27" s="497"/>
      <c r="D27" s="497"/>
      <c r="E27" s="497"/>
      <c r="F27" s="498"/>
      <c r="G27" s="497"/>
      <c r="H27" s="497"/>
      <c r="I27" s="499"/>
      <c r="J27" s="112"/>
    </row>
    <row r="28" spans="1:10" ht="27" customHeight="1">
      <c r="A28" s="117">
        <v>4</v>
      </c>
      <c r="B28" s="108" t="s">
        <v>48</v>
      </c>
      <c r="C28" s="104" t="s">
        <v>48</v>
      </c>
      <c r="D28" s="109" t="s">
        <v>48</v>
      </c>
      <c r="E28" s="488"/>
      <c r="F28" s="489"/>
      <c r="G28" s="111" t="s">
        <v>48</v>
      </c>
      <c r="H28" s="113" t="s">
        <v>48</v>
      </c>
      <c r="I28" s="105" t="s">
        <v>48</v>
      </c>
      <c r="J28" s="112" t="s">
        <v>242</v>
      </c>
    </row>
    <row r="29" spans="1:10" ht="36" customHeight="1">
      <c r="A29" s="117" t="s">
        <v>48</v>
      </c>
      <c r="B29" s="493" t="s">
        <v>48</v>
      </c>
      <c r="C29" s="494"/>
      <c r="D29" s="494"/>
      <c r="E29" s="494"/>
      <c r="F29" s="495"/>
      <c r="G29" s="494"/>
      <c r="H29" s="494"/>
      <c r="I29" s="496"/>
      <c r="J29" s="102"/>
    </row>
    <row r="30" spans="1:10" ht="27" customHeight="1">
      <c r="A30" s="117">
        <v>5</v>
      </c>
      <c r="B30" s="108" t="s">
        <v>48</v>
      </c>
      <c r="C30" s="104" t="s">
        <v>48</v>
      </c>
      <c r="D30" s="109" t="s">
        <v>48</v>
      </c>
      <c r="E30" s="488"/>
      <c r="F30" s="489"/>
      <c r="G30" s="111" t="s">
        <v>48</v>
      </c>
      <c r="H30" s="113" t="s">
        <v>48</v>
      </c>
      <c r="I30" s="105" t="s">
        <v>48</v>
      </c>
      <c r="J30" s="102"/>
    </row>
    <row r="31" spans="1:10" ht="36" customHeight="1" thickBot="1">
      <c r="A31" s="117" t="s">
        <v>48</v>
      </c>
      <c r="B31" s="493" t="s">
        <v>48</v>
      </c>
      <c r="C31" s="494"/>
      <c r="D31" s="494"/>
      <c r="E31" s="494"/>
      <c r="F31" s="495"/>
      <c r="G31" s="494"/>
      <c r="H31" s="494"/>
      <c r="I31" s="496"/>
      <c r="J31" s="102"/>
    </row>
    <row r="32" spans="1:10" ht="39.75" customHeight="1" thickTop="1">
      <c r="A32" s="118"/>
      <c r="B32" s="500" t="s">
        <v>48</v>
      </c>
      <c r="C32" s="500"/>
      <c r="D32" s="540" t="s">
        <v>235</v>
      </c>
      <c r="E32" s="540"/>
      <c r="F32" s="139"/>
      <c r="G32" s="139"/>
      <c r="H32" s="541">
        <f>SUM(I22,I24,I26,I28,I30)</f>
        <v>2085</v>
      </c>
      <c r="I32" s="542"/>
      <c r="J32" s="102"/>
    </row>
    <row r="33" spans="1:10">
      <c r="A33" s="119"/>
      <c r="B33" s="120"/>
      <c r="C33" s="120"/>
      <c r="D33" s="120" t="s">
        <v>48</v>
      </c>
      <c r="E33" s="490" t="s">
        <v>48</v>
      </c>
      <c r="F33" s="490"/>
      <c r="G33" s="490"/>
      <c r="H33" s="490"/>
      <c r="I33" s="121"/>
      <c r="J33" s="102"/>
    </row>
    <row r="34" spans="1:10">
      <c r="A34" s="122" t="s">
        <v>236</v>
      </c>
      <c r="B34" s="123"/>
      <c r="C34" s="123"/>
      <c r="D34" s="123"/>
      <c r="E34" s="490" t="s">
        <v>237</v>
      </c>
      <c r="F34" s="490"/>
      <c r="G34" s="490"/>
      <c r="H34" s="490"/>
      <c r="I34" s="124"/>
    </row>
    <row r="35" spans="1:10">
      <c r="A35" s="122" t="s">
        <v>238</v>
      </c>
      <c r="B35" s="123"/>
      <c r="C35" s="123"/>
      <c r="D35" s="123"/>
      <c r="E35" s="123"/>
      <c r="F35" s="123"/>
      <c r="G35" s="123"/>
      <c r="H35" s="123"/>
      <c r="I35" s="124"/>
    </row>
    <row r="36" spans="1:10">
      <c r="A36" s="122"/>
      <c r="B36" s="123"/>
      <c r="C36" s="123"/>
      <c r="D36" s="123"/>
      <c r="E36" s="123"/>
      <c r="F36" s="123"/>
      <c r="G36" s="123"/>
      <c r="H36" s="123"/>
      <c r="I36" s="124"/>
    </row>
    <row r="37" spans="1:10">
      <c r="A37" s="122"/>
      <c r="B37" s="123"/>
      <c r="C37" s="123"/>
      <c r="D37" s="123"/>
      <c r="E37" s="123"/>
      <c r="F37" s="123"/>
      <c r="G37" s="123"/>
      <c r="H37" s="123"/>
      <c r="I37" s="124"/>
    </row>
    <row r="38" spans="1:10">
      <c r="A38" s="122"/>
      <c r="B38" s="123"/>
      <c r="C38" s="123"/>
      <c r="D38" s="123"/>
      <c r="E38" s="123"/>
      <c r="F38" s="123"/>
      <c r="G38" s="123"/>
      <c r="H38" s="123"/>
      <c r="I38" s="124"/>
    </row>
    <row r="39" spans="1:10">
      <c r="A39" s="122"/>
      <c r="B39" s="123"/>
      <c r="C39" s="123"/>
      <c r="D39" s="123"/>
      <c r="E39" s="123"/>
      <c r="F39" s="123"/>
      <c r="G39" s="123"/>
      <c r="H39" s="123"/>
      <c r="I39" s="124"/>
    </row>
    <row r="40" spans="1:10">
      <c r="A40" s="125"/>
      <c r="B40" s="126"/>
      <c r="C40" s="126"/>
      <c r="D40" s="126"/>
      <c r="E40" s="126"/>
      <c r="F40" s="126"/>
      <c r="G40" s="126"/>
      <c r="H40" s="126"/>
      <c r="I40" s="127"/>
    </row>
  </sheetData>
  <mergeCells count="47">
    <mergeCell ref="A1:I1"/>
    <mergeCell ref="A2:D2"/>
    <mergeCell ref="A3:D7"/>
    <mergeCell ref="H2:I3"/>
    <mergeCell ref="E4:I5"/>
    <mergeCell ref="E6:I6"/>
    <mergeCell ref="E7:I7"/>
    <mergeCell ref="E2:F2"/>
    <mergeCell ref="E3:F3"/>
    <mergeCell ref="E12:I12"/>
    <mergeCell ref="E13:I14"/>
    <mergeCell ref="E15:I15"/>
    <mergeCell ref="E16:I16"/>
    <mergeCell ref="A8:D8"/>
    <mergeCell ref="E8:I8"/>
    <mergeCell ref="A9:D11"/>
    <mergeCell ref="E9:I9"/>
    <mergeCell ref="E10:I10"/>
    <mergeCell ref="E11:H11"/>
    <mergeCell ref="A12:D12"/>
    <mergeCell ref="A13:D14"/>
    <mergeCell ref="A15:B15"/>
    <mergeCell ref="C15:D15"/>
    <mergeCell ref="A16:B16"/>
    <mergeCell ref="C16:D16"/>
    <mergeCell ref="A17:B17"/>
    <mergeCell ref="C17:D17"/>
    <mergeCell ref="A18:B18"/>
    <mergeCell ref="C18:D18"/>
    <mergeCell ref="E17:I18"/>
    <mergeCell ref="E33:H33"/>
    <mergeCell ref="E34:H34"/>
    <mergeCell ref="B23:I23"/>
    <mergeCell ref="B25:I25"/>
    <mergeCell ref="B27:I27"/>
    <mergeCell ref="B29:I29"/>
    <mergeCell ref="B31:I31"/>
    <mergeCell ref="B32:C32"/>
    <mergeCell ref="D32:E32"/>
    <mergeCell ref="H32:I32"/>
    <mergeCell ref="E28:F28"/>
    <mergeCell ref="E30:F30"/>
    <mergeCell ref="E19:F19"/>
    <mergeCell ref="E21:F21"/>
    <mergeCell ref="E22:F22"/>
    <mergeCell ref="E24:F24"/>
    <mergeCell ref="E26:F26"/>
  </mergeCells>
  <phoneticPr fontId="3" type="noConversion"/>
  <printOptions horizontalCentered="1"/>
  <pageMargins left="0.31496062992125984" right="0.27559055118110237" top="0.47244094488188981" bottom="0.43307086614173229" header="0.31496062992125984" footer="0.31496062992125984"/>
  <pageSetup paperSize="9" scale="76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34"/>
  <sheetViews>
    <sheetView showGridLines="0" tabSelected="1" zoomScale="90" zoomScaleNormal="90" workbookViewId="0">
      <selection activeCell="L26" sqref="L26"/>
    </sheetView>
  </sheetViews>
  <sheetFormatPr defaultRowHeight="16.5"/>
  <cols>
    <col min="1" max="1" width="7.625" customWidth="1"/>
    <col min="2" max="2" width="14.875" customWidth="1"/>
    <col min="3" max="3" width="26.375" customWidth="1"/>
    <col min="4" max="4" width="10.5" customWidth="1"/>
    <col min="5" max="5" width="18.875" customWidth="1"/>
    <col min="6" max="6" width="18" customWidth="1"/>
    <col min="7" max="7" width="15.25" customWidth="1"/>
  </cols>
  <sheetData>
    <row r="1" spans="1:7" ht="84" customHeight="1">
      <c r="A1" s="564"/>
      <c r="B1" s="564"/>
      <c r="C1" s="151"/>
      <c r="D1" s="151"/>
      <c r="E1" s="560" t="s">
        <v>246</v>
      </c>
      <c r="F1" s="560"/>
      <c r="G1" s="560"/>
    </row>
    <row r="2" spans="1:7" ht="11.25" customHeight="1">
      <c r="A2" s="565" t="s">
        <v>247</v>
      </c>
      <c r="B2" s="565"/>
      <c r="C2" s="565"/>
      <c r="D2" s="153"/>
    </row>
    <row r="3" spans="1:7" ht="24.75" customHeight="1" thickBot="1">
      <c r="A3" s="565"/>
      <c r="B3" s="565"/>
      <c r="C3" s="565"/>
      <c r="D3" s="153"/>
      <c r="E3" s="147" t="s">
        <v>248</v>
      </c>
      <c r="F3" s="571">
        <f>구매리스트!M3</f>
        <v>45577</v>
      </c>
      <c r="G3" s="572"/>
    </row>
    <row r="4" spans="1:7" ht="24.75" customHeight="1" thickTop="1" thickBot="1">
      <c r="A4" s="150"/>
      <c r="B4" s="150"/>
      <c r="C4" s="150"/>
      <c r="D4" s="150"/>
      <c r="E4" s="147" t="s">
        <v>249</v>
      </c>
      <c r="F4" s="569" t="str">
        <f>차량인보이스!E11</f>
        <v>971190</v>
      </c>
      <c r="G4" s="570"/>
    </row>
    <row r="5" spans="1:7" ht="24.75" customHeight="1" thickTop="1" thickBot="1">
      <c r="A5" s="152"/>
      <c r="B5" s="152"/>
      <c r="E5" s="147" t="s">
        <v>250</v>
      </c>
      <c r="F5" s="583" t="str">
        <f>차량인보이스!J9</f>
        <v>Robert gashi</v>
      </c>
      <c r="G5" s="584"/>
    </row>
    <row r="6" spans="1:7" ht="24.75" customHeight="1" thickTop="1" thickBot="1">
      <c r="A6" s="152"/>
      <c r="B6" s="152"/>
      <c r="E6" s="147" t="s">
        <v>251</v>
      </c>
      <c r="F6" s="567"/>
      <c r="G6" s="568"/>
    </row>
    <row r="7" spans="1:7" ht="24.75" customHeight="1" thickTop="1" thickBot="1">
      <c r="A7" s="552"/>
      <c r="B7" s="552"/>
      <c r="E7" s="147" t="s">
        <v>252</v>
      </c>
      <c r="F7" s="575"/>
      <c r="G7" s="576"/>
    </row>
    <row r="8" spans="1:7" ht="24.75" customHeight="1" thickTop="1" thickBot="1">
      <c r="A8" s="552"/>
      <c r="B8" s="552"/>
      <c r="E8" s="147" t="s">
        <v>253</v>
      </c>
      <c r="F8" s="581"/>
      <c r="G8" s="582"/>
    </row>
    <row r="9" spans="1:7" ht="24.75" customHeight="1" thickTop="1" thickBot="1">
      <c r="A9" s="152"/>
      <c r="B9" s="152"/>
      <c r="E9" s="147" t="s">
        <v>254</v>
      </c>
      <c r="F9" s="567"/>
      <c r="G9" s="568"/>
    </row>
    <row r="10" spans="1:7" ht="18" thickTop="1" thickBot="1">
      <c r="A10" s="552"/>
      <c r="B10" s="552"/>
      <c r="E10" s="147"/>
      <c r="F10" s="149"/>
      <c r="G10" s="148"/>
    </row>
    <row r="11" spans="1:7" ht="23.25" customHeight="1" thickTop="1" thickBot="1">
      <c r="A11" s="154"/>
      <c r="B11" s="154"/>
      <c r="E11" s="147" t="s">
        <v>255</v>
      </c>
      <c r="F11" s="573">
        <f>F31</f>
        <v>17293</v>
      </c>
      <c r="G11" s="574"/>
    </row>
    <row r="12" spans="1:7" ht="23.25" customHeight="1" thickTop="1" thickBot="1">
      <c r="A12" s="551"/>
      <c r="B12" s="551"/>
      <c r="E12" s="147" t="s">
        <v>256</v>
      </c>
      <c r="F12" s="573">
        <f>F31</f>
        <v>17293</v>
      </c>
      <c r="G12" s="574"/>
    </row>
    <row r="13" spans="1:7" ht="23.25" customHeight="1" thickTop="1" thickBot="1">
      <c r="A13" s="566"/>
      <c r="B13" s="566"/>
      <c r="C13" s="162"/>
      <c r="D13" s="162"/>
      <c r="E13" s="147" t="s">
        <v>257</v>
      </c>
      <c r="F13" s="573">
        <f>SUM(F11-F12)</f>
        <v>0</v>
      </c>
      <c r="G13" s="574"/>
    </row>
    <row r="14" spans="1:7" ht="17.25" thickTop="1">
      <c r="A14" s="566"/>
      <c r="B14" s="566"/>
      <c r="C14" s="163"/>
      <c r="D14" s="163"/>
      <c r="E14" s="155"/>
    </row>
    <row r="15" spans="1:7" ht="26.25" customHeight="1">
      <c r="A15" s="561" t="s">
        <v>258</v>
      </c>
      <c r="B15" s="562"/>
      <c r="C15" s="562"/>
      <c r="D15" s="562"/>
      <c r="E15" s="562"/>
      <c r="F15" s="562"/>
      <c r="G15" s="563"/>
    </row>
    <row r="16" spans="1:7" ht="26.25" customHeight="1">
      <c r="A16" s="555" t="s">
        <v>259</v>
      </c>
      <c r="B16" s="555"/>
      <c r="C16" s="553" t="s">
        <v>260</v>
      </c>
      <c r="D16" s="554"/>
      <c r="E16" s="156" t="s">
        <v>261</v>
      </c>
      <c r="F16" s="556" t="s">
        <v>262</v>
      </c>
      <c r="G16" s="556"/>
    </row>
    <row r="17" spans="1:7" ht="26.25" customHeight="1">
      <c r="A17" s="555" t="s">
        <v>263</v>
      </c>
      <c r="B17" s="555"/>
      <c r="C17" s="553" t="s">
        <v>264</v>
      </c>
      <c r="D17" s="554"/>
      <c r="E17" s="156" t="s">
        <v>265</v>
      </c>
      <c r="F17" s="557" t="s">
        <v>266</v>
      </c>
      <c r="G17" s="556"/>
    </row>
    <row r="18" spans="1:7" ht="26.25" customHeight="1">
      <c r="A18" s="555" t="s">
        <v>267</v>
      </c>
      <c r="B18" s="555"/>
      <c r="C18" s="553" t="s">
        <v>268</v>
      </c>
      <c r="D18" s="554"/>
      <c r="E18" s="156" t="s">
        <v>269</v>
      </c>
      <c r="F18" s="579" t="s">
        <v>270</v>
      </c>
      <c r="G18" s="580"/>
    </row>
    <row r="19" spans="1:7">
      <c r="C19" s="146"/>
      <c r="D19" s="146"/>
      <c r="E19" s="155"/>
    </row>
    <row r="20" spans="1:7" ht="25.5" customHeight="1">
      <c r="A20" s="145" t="s">
        <v>271</v>
      </c>
      <c r="B20" s="145" t="s">
        <v>272</v>
      </c>
      <c r="C20" s="145" t="s">
        <v>273</v>
      </c>
      <c r="D20" s="145" t="s">
        <v>229</v>
      </c>
      <c r="E20" s="145" t="s">
        <v>274</v>
      </c>
      <c r="F20" s="577" t="s">
        <v>275</v>
      </c>
      <c r="G20" s="578"/>
    </row>
    <row r="21" spans="1:7" ht="25.5" customHeight="1">
      <c r="A21" s="157" t="str">
        <f>F4</f>
        <v>971190</v>
      </c>
      <c r="B21" s="184" t="str">
        <f>구매리스트!I3</f>
        <v xml:space="preserve">Tiguan 2.0 TDI 4Motion </v>
      </c>
      <c r="C21" s="144" t="str">
        <f>구매리스트!H3</f>
        <v xml:space="preserve">WVGZZZ5NZJW971190 </v>
      </c>
      <c r="D21" s="144">
        <f>구매리스트!G3</f>
        <v>2018</v>
      </c>
      <c r="E21" s="144"/>
      <c r="F21" s="558">
        <f>차량인보이스!H22</f>
        <v>15493</v>
      </c>
      <c r="G21" s="559"/>
    </row>
    <row r="22" spans="1:7" ht="25.5" customHeight="1">
      <c r="A22" s="144"/>
      <c r="B22" s="144"/>
      <c r="C22" s="144"/>
      <c r="D22" s="144"/>
      <c r="E22" s="144"/>
      <c r="F22" s="558"/>
      <c r="G22" s="559"/>
    </row>
    <row r="23" spans="1:7" ht="25.5" customHeight="1">
      <c r="A23" s="144"/>
      <c r="B23" s="144"/>
      <c r="C23" s="144"/>
      <c r="D23" s="144"/>
      <c r="E23" s="144"/>
      <c r="F23" s="558"/>
      <c r="G23" s="559"/>
    </row>
    <row r="24" spans="1:7" ht="25.5" customHeight="1">
      <c r="A24" s="144"/>
      <c r="B24" s="144"/>
      <c r="C24" s="144"/>
      <c r="D24" s="144"/>
      <c r="E24" s="144"/>
      <c r="F24" s="558"/>
      <c r="G24" s="559"/>
    </row>
    <row r="25" spans="1:7" ht="25.5" customHeight="1">
      <c r="A25" s="144"/>
      <c r="B25" s="144"/>
      <c r="C25" s="144"/>
      <c r="D25" s="144"/>
      <c r="E25" s="144"/>
      <c r="F25" s="558"/>
      <c r="G25" s="559"/>
    </row>
    <row r="26" spans="1:7" ht="25.5" customHeight="1">
      <c r="A26" s="144"/>
      <c r="B26" s="144"/>
      <c r="C26" s="144"/>
      <c r="D26" s="144"/>
      <c r="E26" s="144"/>
      <c r="F26" s="558"/>
      <c r="G26" s="559"/>
    </row>
    <row r="27" spans="1:7" ht="25.5" customHeight="1">
      <c r="A27" s="144"/>
      <c r="B27" s="144"/>
      <c r="C27" s="144"/>
      <c r="D27" s="144"/>
      <c r="E27" s="144"/>
      <c r="F27" s="558"/>
      <c r="G27" s="559"/>
    </row>
    <row r="28" spans="1:7" ht="30" customHeight="1">
      <c r="A28" s="141"/>
      <c r="B28" s="141"/>
      <c r="C28" s="141"/>
      <c r="D28" s="141"/>
      <c r="E28" s="158" t="s">
        <v>276</v>
      </c>
      <c r="F28" s="549">
        <f>SUM(F21:G27)</f>
        <v>15493</v>
      </c>
      <c r="G28" s="550"/>
    </row>
    <row r="29" spans="1:7" ht="30" customHeight="1">
      <c r="A29" s="141"/>
      <c r="B29" s="141"/>
      <c r="C29" s="142"/>
      <c r="D29" s="142"/>
      <c r="E29" s="158" t="s">
        <v>277</v>
      </c>
      <c r="F29" s="549">
        <f>차량인보이스!I22</f>
        <v>1800</v>
      </c>
      <c r="G29" s="550"/>
    </row>
    <row r="30" spans="1:7" ht="30" customHeight="1">
      <c r="A30" s="141"/>
      <c r="B30" s="141"/>
      <c r="C30" s="143"/>
      <c r="D30" s="143"/>
      <c r="E30" s="159"/>
      <c r="F30" s="160"/>
      <c r="G30" s="161"/>
    </row>
    <row r="31" spans="1:7" ht="30" customHeight="1">
      <c r="A31" s="141"/>
      <c r="B31" s="141"/>
      <c r="C31" s="141"/>
      <c r="D31" s="141"/>
      <c r="E31" s="159" t="s">
        <v>278</v>
      </c>
      <c r="F31" s="549">
        <f>SUM(F28:G29)</f>
        <v>17293</v>
      </c>
      <c r="G31" s="550"/>
    </row>
    <row r="32" spans="1:7">
      <c r="A32" s="141"/>
      <c r="B32" s="141"/>
      <c r="C32" s="141"/>
      <c r="D32" s="141"/>
      <c r="E32" s="141"/>
      <c r="F32" s="142"/>
      <c r="G32" s="142"/>
    </row>
    <row r="33" spans="1:7">
      <c r="A33" s="141"/>
      <c r="B33" s="141"/>
      <c r="C33" s="141"/>
      <c r="D33" s="141"/>
      <c r="E33" s="141"/>
      <c r="F33" s="142"/>
      <c r="G33" s="142"/>
    </row>
    <row r="34" spans="1:7">
      <c r="A34" s="141"/>
      <c r="B34" s="141"/>
      <c r="C34" s="141"/>
      <c r="D34" s="141"/>
      <c r="E34" s="141"/>
      <c r="F34" s="142"/>
      <c r="G34" s="142"/>
    </row>
  </sheetData>
  <mergeCells count="40">
    <mergeCell ref="F20:G20"/>
    <mergeCell ref="F18:G18"/>
    <mergeCell ref="F8:G8"/>
    <mergeCell ref="F27:G27"/>
    <mergeCell ref="F5:G5"/>
    <mergeCell ref="F23:G23"/>
    <mergeCell ref="F24:G24"/>
    <mergeCell ref="F25:G25"/>
    <mergeCell ref="E1:G1"/>
    <mergeCell ref="A15:G15"/>
    <mergeCell ref="A1:B1"/>
    <mergeCell ref="A10:B10"/>
    <mergeCell ref="A8:B8"/>
    <mergeCell ref="A2:C3"/>
    <mergeCell ref="A14:B14"/>
    <mergeCell ref="A13:B13"/>
    <mergeCell ref="F6:G6"/>
    <mergeCell ref="F4:G4"/>
    <mergeCell ref="F3:G3"/>
    <mergeCell ref="F13:G13"/>
    <mergeCell ref="F12:G12"/>
    <mergeCell ref="F11:G11"/>
    <mergeCell ref="F9:G9"/>
    <mergeCell ref="F7:G7"/>
    <mergeCell ref="F31:G31"/>
    <mergeCell ref="A12:B12"/>
    <mergeCell ref="A7:B7"/>
    <mergeCell ref="C18:D18"/>
    <mergeCell ref="C17:D17"/>
    <mergeCell ref="C16:D16"/>
    <mergeCell ref="A16:B16"/>
    <mergeCell ref="A18:B18"/>
    <mergeCell ref="F16:G16"/>
    <mergeCell ref="F17:G17"/>
    <mergeCell ref="F26:G26"/>
    <mergeCell ref="F22:G22"/>
    <mergeCell ref="F21:G21"/>
    <mergeCell ref="A17:B17"/>
    <mergeCell ref="F29:G29"/>
    <mergeCell ref="F28:G28"/>
  </mergeCells>
  <phoneticPr fontId="3" type="noConversion"/>
  <pageMargins left="0.37" right="0.27" top="0.75" bottom="0.75" header="0.3" footer="0.3"/>
  <pageSetup paperSize="9" scale="8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</vt:i4>
      </vt:variant>
      <vt:variant>
        <vt:lpstr>이름 지정된 범위</vt:lpstr>
      </vt:variant>
      <vt:variant>
        <vt:i4>2</vt:i4>
      </vt:variant>
    </vt:vector>
  </HeadingPairs>
  <TitlesOfParts>
    <vt:vector size="10" baseType="lpstr">
      <vt:lpstr>구매리스트</vt:lpstr>
      <vt:lpstr>한글등록증</vt:lpstr>
      <vt:lpstr>영문등록증</vt:lpstr>
      <vt:lpstr>말소증</vt:lpstr>
      <vt:lpstr>영문말소증</vt:lpstr>
      <vt:lpstr>차량인보이스</vt:lpstr>
      <vt:lpstr>차량팩킹</vt:lpstr>
      <vt:lpstr>Travel Services Invoice</vt:lpstr>
      <vt:lpstr>차량인보이스!Print_Area</vt:lpstr>
      <vt:lpstr>차량팩킹!Print_Area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. ssancar</cp:lastModifiedBy>
  <cp:lastPrinted>2023-10-26T02:33:30Z</cp:lastPrinted>
  <dcterms:created xsi:type="dcterms:W3CDTF">2023-05-31T16:09:35Z</dcterms:created>
  <dcterms:modified xsi:type="dcterms:W3CDTF">2024-10-23T01:37:16Z</dcterms:modified>
</cp:coreProperties>
</file>